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tables/table2.xml" ContentType="application/vnd.openxmlformats-officedocument.spreadsheetml.table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  <Override PartName="/xl/charts/colors5.xml" ContentType="application/vnd.ms-office.chartcolorstyle+xml"/>
  <Override PartName="/xl/charts/style5.xml" ContentType="application/vnd.ms-office.chartstyle+xml"/>
  <Override PartName="/xl/charts/colors6.xml" ContentType="application/vnd.ms-office.chartcolorstyle+xml"/>
  <Override PartName="/xl/charts/style6.xml" ContentType="application/vnd.ms-office.chartstyle+xml"/>
  <Override PartName="/xl/charts/colors7.xml" ContentType="application/vnd.ms-office.chartcolorstyle+xml"/>
  <Override PartName="/xl/charts/style7.xml" ContentType="application/vnd.ms-office.chartstyle+xml"/>
  <Override PartName="/xl/charts/colors8.xml" ContentType="application/vnd.ms-office.chartcolorstyle+xml"/>
  <Override PartName="/xl/charts/style8.xml" ContentType="application/vnd.ms-office.chartstyle+xml"/>
  <Override PartName="/xl/charts/colors9.xml" ContentType="application/vnd.ms-office.chartcolorstyle+xml"/>
  <Override PartName="/xl/charts/style9.xml" ContentType="application/vnd.ms-office.chartstyle+xml"/>
  <Override PartName="/xl/charts/colors10.xml" ContentType="application/vnd.ms-office.chartcolorstyle+xml"/>
  <Override PartName="/xl/charts/style10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360" yWindow="210" windowWidth="6300" windowHeight="3030" firstSheet="9" activeTab="14"/>
  </bookViews>
  <sheets>
    <sheet name="earning" sheetId="1" r:id="rId1"/>
    <sheet name="field" sheetId="2" r:id="rId2"/>
    <sheet name="cond formating" sheetId="3" r:id="rId3"/>
    <sheet name="big field" sheetId="4" r:id="rId4"/>
    <sheet name="big field table" sheetId="5" r:id="rId5"/>
    <sheet name="big field filtering" sheetId="8" r:id="rId6"/>
    <sheet name="big field filtering (2)" sheetId="9" r:id="rId7"/>
    <sheet name="Sheet3" sheetId="10" r:id="rId8"/>
    <sheet name="Sheet10" sheetId="17" r:id="rId9"/>
    <sheet name="Sheet9" sheetId="16" r:id="rId10"/>
    <sheet name="avec formules" sheetId="14" r:id="rId11"/>
    <sheet name="Answer Report 1" sheetId="19" r:id="rId12"/>
    <sheet name="Sensitivity Report 1" sheetId="20" r:id="rId13"/>
    <sheet name="Limits Report 1" sheetId="21" r:id="rId14"/>
    <sheet name="sales time 1" sheetId="18" r:id="rId15"/>
    <sheet name="sales time 1 (2)" sheetId="22" r:id="rId16"/>
  </sheets>
  <definedNames>
    <definedName name="_xlnm._FilterDatabase" localSheetId="7" hidden="1">Sheet3!$A$4:$K$28</definedName>
    <definedName name="_xlcn.WorksheetConnection_apples.xlsxTable11" localSheetId="15" hidden="1">Table1[]</definedName>
    <definedName name="_xlcn.WorksheetConnection_apples.xlsxTable11" hidden="1">Table1[]</definedName>
    <definedName name="_xlcn.WorksheetConnection_Sheet3A4I271" hidden="1">Sheet3!$A$4:$I$27</definedName>
    <definedName name="_xlnm.Print_Area" localSheetId="2">'cond formating'!$A$1:$H$15</definedName>
    <definedName name="solver_adj" localSheetId="14" hidden="1">'sales time 1'!$B$7:$E$7</definedName>
    <definedName name="solver_adj" localSheetId="15" hidden="1">'sales time 1 (2)'!$B$7:$E$7</definedName>
    <definedName name="solver_cvg" localSheetId="14" hidden="1">0.0001</definedName>
    <definedName name="solver_cvg" localSheetId="15" hidden="1">0.0001</definedName>
    <definedName name="solver_drv" localSheetId="14" hidden="1">2</definedName>
    <definedName name="solver_drv" localSheetId="15" hidden="1">2</definedName>
    <definedName name="solver_eng" localSheetId="14" hidden="1">1</definedName>
    <definedName name="solver_eng" localSheetId="15" hidden="1">1</definedName>
    <definedName name="solver_est" localSheetId="14" hidden="1">1</definedName>
    <definedName name="solver_est" localSheetId="15" hidden="1">1</definedName>
    <definedName name="solver_itr" localSheetId="14" hidden="1">2147483647</definedName>
    <definedName name="solver_itr" localSheetId="15" hidden="1">2147483647</definedName>
    <definedName name="solver_lhs1" localSheetId="14" hidden="1">'sales time 1'!$G$11:$G$13</definedName>
    <definedName name="solver_lhs1" localSheetId="15" hidden="1">'sales time 1 (2)'!$G$11:$G$13</definedName>
    <definedName name="solver_lhs2" localSheetId="14" hidden="1">'sales time 1'!$G$14</definedName>
    <definedName name="solver_lhs2" localSheetId="15" hidden="1">'sales time 1 (2)'!$G$14</definedName>
    <definedName name="solver_mip" localSheetId="14" hidden="1">2147483647</definedName>
    <definedName name="solver_mip" localSheetId="15" hidden="1">2147483647</definedName>
    <definedName name="solver_mni" localSheetId="14" hidden="1">30</definedName>
    <definedName name="solver_mni" localSheetId="15" hidden="1">30</definedName>
    <definedName name="solver_mrt" localSheetId="14" hidden="1">0.075</definedName>
    <definedName name="solver_mrt" localSheetId="15" hidden="1">0.075</definedName>
    <definedName name="solver_msl" localSheetId="14" hidden="1">2</definedName>
    <definedName name="solver_msl" localSheetId="15" hidden="1">2</definedName>
    <definedName name="solver_neg" localSheetId="14" hidden="1">1</definedName>
    <definedName name="solver_neg" localSheetId="15" hidden="1">1</definedName>
    <definedName name="solver_nod" localSheetId="14" hidden="1">2147483647</definedName>
    <definedName name="solver_nod" localSheetId="15" hidden="1">2147483647</definedName>
    <definedName name="solver_num" localSheetId="14" hidden="1">2</definedName>
    <definedName name="solver_num" localSheetId="15" hidden="1">2</definedName>
    <definedName name="solver_nwt" localSheetId="14" hidden="1">1</definedName>
    <definedName name="solver_nwt" localSheetId="15" hidden="1">1</definedName>
    <definedName name="solver_opt" localSheetId="14" hidden="1">'sales time 1'!$G$8</definedName>
    <definedName name="solver_opt" localSheetId="15" hidden="1">'sales time 1 (2)'!$G$8</definedName>
    <definedName name="solver_pre" localSheetId="14" hidden="1">0.000001</definedName>
    <definedName name="solver_pre" localSheetId="15" hidden="1">0.000001</definedName>
    <definedName name="solver_rbv" localSheetId="14" hidden="1">2</definedName>
    <definedName name="solver_rbv" localSheetId="15" hidden="1">2</definedName>
    <definedName name="solver_rel1" localSheetId="14" hidden="1">1</definedName>
    <definedName name="solver_rel1" localSheetId="15" hidden="1">1</definedName>
    <definedName name="solver_rel2" localSheetId="14" hidden="1">2</definedName>
    <definedName name="solver_rel2" localSheetId="15" hidden="1">2</definedName>
    <definedName name="solver_rhs1" localSheetId="14" hidden="1">'sales time 1'!$H$11:$H$13</definedName>
    <definedName name="solver_rhs1" localSheetId="15" hidden="1">'sales time 1 (2)'!$H$11:$H$13</definedName>
    <definedName name="solver_rhs2" localSheetId="14" hidden="1">'sales time 1'!$H$14</definedName>
    <definedName name="solver_rhs2" localSheetId="15" hidden="1">'sales time 1 (2)'!$H$14</definedName>
    <definedName name="solver_rlx" localSheetId="14" hidden="1">2</definedName>
    <definedName name="solver_rlx" localSheetId="15" hidden="1">2</definedName>
    <definedName name="solver_rsd" localSheetId="14" hidden="1">0</definedName>
    <definedName name="solver_rsd" localSheetId="15" hidden="1">0</definedName>
    <definedName name="solver_scl" localSheetId="14" hidden="1">2</definedName>
    <definedName name="solver_scl" localSheetId="15" hidden="1">2</definedName>
    <definedName name="solver_sho" localSheetId="13" hidden="1">2</definedName>
    <definedName name="solver_sho" localSheetId="14" hidden="1">2</definedName>
    <definedName name="solver_sho" localSheetId="15" hidden="1">2</definedName>
    <definedName name="solver_ssz" localSheetId="14" hidden="1">100</definedName>
    <definedName name="solver_ssz" localSheetId="15" hidden="1">100</definedName>
    <definedName name="solver_tim" localSheetId="14" hidden="1">2147483647</definedName>
    <definedName name="solver_tim" localSheetId="15" hidden="1">2147483647</definedName>
    <definedName name="solver_tol" localSheetId="14" hidden="1">0.01</definedName>
    <definedName name="solver_tol" localSheetId="15" hidden="1">0.01</definedName>
    <definedName name="solver_typ" localSheetId="14" hidden="1">1</definedName>
    <definedName name="solver_typ" localSheetId="15" hidden="1">1</definedName>
    <definedName name="solver_val" localSheetId="14" hidden="1">100000</definedName>
    <definedName name="solver_val" localSheetId="15" hidden="1">100000</definedName>
    <definedName name="solver_ver" localSheetId="14" hidden="1">3</definedName>
    <definedName name="solver_ver" localSheetId="15" hidden="1">3</definedName>
  </definedNames>
  <calcPr calcId="145621"/>
  <pivotCaches>
    <pivotCache cacheId="0" r:id="rId17"/>
  </pivotCaches>
  <extLst>
    <ext xmlns:x15="http://schemas.microsoft.com/office/spreadsheetml/2010/11/main" uri="{FCE2AD5D-F65C-4FA6-A056-5C36A1767C68}">
      <x15:dataModel>
        <x15:modelTables>
          <x15:modelTable id="Range-817d0e56-4c92-4c34-bfc3-7bdeccdfe5b0" name="Range" connection="WorksheetConnection_Sheet3!$A$4:$I$27"/>
          <x15:modelTable id="Table1-f76fd38c-db22-4b48-9415-bea20b19a04b" name="Table1" connection="WorksheetConnection_apples.xlsx!Table1"/>
        </x15:modelTables>
      </x15:dataModel>
    </ext>
  </extLst>
</workbook>
</file>

<file path=xl/calcChain.xml><?xml version="1.0" encoding="utf-8"?>
<calcChain xmlns="http://schemas.openxmlformats.org/spreadsheetml/2006/main">
  <c r="G14" i="22" l="1"/>
  <c r="G13" i="22"/>
  <c r="G12" i="22"/>
  <c r="G11" i="22"/>
  <c r="G8" i="22"/>
  <c r="G14" i="18"/>
  <c r="G11" i="18"/>
  <c r="G12" i="18"/>
  <c r="G13" i="18"/>
  <c r="G8" i="18" l="1"/>
  <c r="B30" i="10"/>
  <c r="C30" i="10"/>
  <c r="D30" i="10"/>
  <c r="E30" i="10"/>
  <c r="F30" i="10"/>
  <c r="Z36" i="14"/>
  <c r="Y36" i="14"/>
  <c r="X36" i="14"/>
  <c r="Z35" i="14"/>
  <c r="Y35" i="14"/>
  <c r="X35" i="14"/>
  <c r="Z34" i="14"/>
  <c r="Y34" i="14"/>
  <c r="X34" i="14"/>
  <c r="Z33" i="14"/>
  <c r="Y33" i="14"/>
  <c r="X33" i="14"/>
  <c r="Z32" i="14"/>
  <c r="Y32" i="14"/>
  <c r="X32" i="14"/>
  <c r="Z31" i="14"/>
  <c r="Y31" i="14"/>
  <c r="X31" i="14"/>
  <c r="Z30" i="14"/>
  <c r="Y30" i="14"/>
  <c r="X30" i="14"/>
  <c r="K30" i="14"/>
  <c r="Z29" i="14"/>
  <c r="Y29" i="14"/>
  <c r="X29" i="14"/>
  <c r="Z28" i="14"/>
  <c r="Y28" i="14"/>
  <c r="X28" i="14"/>
  <c r="Z27" i="14"/>
  <c r="Y27" i="14"/>
  <c r="X27" i="14"/>
  <c r="T27" i="14"/>
  <c r="J27" i="14" s="1"/>
  <c r="I27" i="14" s="1"/>
  <c r="H27" i="14" s="1"/>
  <c r="G27" i="14" s="1"/>
  <c r="Z26" i="14"/>
  <c r="Y26" i="14"/>
  <c r="X26" i="14"/>
  <c r="T26" i="14"/>
  <c r="J26" i="14" s="1"/>
  <c r="I26" i="14" s="1"/>
  <c r="H26" i="14" s="1"/>
  <c r="G26" i="14" s="1"/>
  <c r="Z25" i="14"/>
  <c r="Y25" i="14"/>
  <c r="X25" i="14"/>
  <c r="T25" i="14"/>
  <c r="J25" i="14" s="1"/>
  <c r="I25" i="14" s="1"/>
  <c r="H25" i="14" s="1"/>
  <c r="G25" i="14" s="1"/>
  <c r="Z24" i="14"/>
  <c r="Y24" i="14"/>
  <c r="X24" i="14"/>
  <c r="T24" i="14"/>
  <c r="J24" i="14" s="1"/>
  <c r="I24" i="14" s="1"/>
  <c r="H24" i="14" s="1"/>
  <c r="G24" i="14" s="1"/>
  <c r="Z23" i="14"/>
  <c r="Y23" i="14"/>
  <c r="X23" i="14"/>
  <c r="T23" i="14"/>
  <c r="J23" i="14" s="1"/>
  <c r="I23" i="14" s="1"/>
  <c r="H23" i="14" s="1"/>
  <c r="G23" i="14" s="1"/>
  <c r="Z22" i="14"/>
  <c r="Y22" i="14"/>
  <c r="X22" i="14"/>
  <c r="T22" i="14"/>
  <c r="J22" i="14" s="1"/>
  <c r="I22" i="14" s="1"/>
  <c r="H22" i="14" s="1"/>
  <c r="G22" i="14" s="1"/>
  <c r="Z21" i="14"/>
  <c r="Y21" i="14"/>
  <c r="X21" i="14"/>
  <c r="T21" i="14"/>
  <c r="J21" i="14" s="1"/>
  <c r="I21" i="14" s="1"/>
  <c r="H21" i="14" s="1"/>
  <c r="G21" i="14" s="1"/>
  <c r="Z20" i="14"/>
  <c r="Y20" i="14"/>
  <c r="X20" i="14"/>
  <c r="T20" i="14"/>
  <c r="J20" i="14" s="1"/>
  <c r="I20" i="14" s="1"/>
  <c r="H20" i="14" s="1"/>
  <c r="G20" i="14" s="1"/>
  <c r="Z19" i="14"/>
  <c r="Y19" i="14"/>
  <c r="X19" i="14"/>
  <c r="T19" i="14"/>
  <c r="J19" i="14" s="1"/>
  <c r="I19" i="14" s="1"/>
  <c r="H19" i="14" s="1"/>
  <c r="G19" i="14" s="1"/>
  <c r="Z18" i="14"/>
  <c r="Y18" i="14"/>
  <c r="X18" i="14"/>
  <c r="T18" i="14"/>
  <c r="J18" i="14" s="1"/>
  <c r="I18" i="14" s="1"/>
  <c r="H18" i="14" s="1"/>
  <c r="G18" i="14" s="1"/>
  <c r="Z17" i="14"/>
  <c r="Y17" i="14"/>
  <c r="X17" i="14"/>
  <c r="T17" i="14"/>
  <c r="J17" i="14" s="1"/>
  <c r="I17" i="14" s="1"/>
  <c r="H17" i="14" s="1"/>
  <c r="G17" i="14" s="1"/>
  <c r="Z16" i="14"/>
  <c r="Y16" i="14"/>
  <c r="X16" i="14"/>
  <c r="T16" i="14"/>
  <c r="J16" i="14" s="1"/>
  <c r="I16" i="14" s="1"/>
  <c r="H16" i="14" s="1"/>
  <c r="G16" i="14" s="1"/>
  <c r="Z15" i="14"/>
  <c r="Y15" i="14"/>
  <c r="X15" i="14"/>
  <c r="T15" i="14"/>
  <c r="J15" i="14" s="1"/>
  <c r="I15" i="14" s="1"/>
  <c r="H15" i="14" s="1"/>
  <c r="G15" i="14" s="1"/>
  <c r="Z14" i="14"/>
  <c r="Y14" i="14"/>
  <c r="X14" i="14"/>
  <c r="T14" i="14"/>
  <c r="J14" i="14" s="1"/>
  <c r="I14" i="14" s="1"/>
  <c r="H14" i="14" s="1"/>
  <c r="G14" i="14" s="1"/>
  <c r="T13" i="14"/>
  <c r="J13" i="14" s="1"/>
  <c r="I13" i="14" s="1"/>
  <c r="H13" i="14" s="1"/>
  <c r="G13" i="14" s="1"/>
  <c r="T12" i="14"/>
  <c r="J12" i="14" s="1"/>
  <c r="I12" i="14" s="1"/>
  <c r="H12" i="14" s="1"/>
  <c r="G12" i="14" s="1"/>
  <c r="T11" i="14"/>
  <c r="J11" i="14" s="1"/>
  <c r="I11" i="14" s="1"/>
  <c r="H11" i="14" s="1"/>
  <c r="G11" i="14" s="1"/>
  <c r="T10" i="14"/>
  <c r="J10" i="14" s="1"/>
  <c r="I10" i="14" s="1"/>
  <c r="H10" i="14" s="1"/>
  <c r="G10" i="14" s="1"/>
  <c r="T9" i="14"/>
  <c r="J9" i="14" s="1"/>
  <c r="I9" i="14" s="1"/>
  <c r="H9" i="14" s="1"/>
  <c r="G9" i="14" s="1"/>
  <c r="T8" i="14"/>
  <c r="J8" i="14" s="1"/>
  <c r="I8" i="14" s="1"/>
  <c r="H8" i="14" s="1"/>
  <c r="G8" i="14" s="1"/>
  <c r="T7" i="14"/>
  <c r="J7" i="14" s="1"/>
  <c r="I7" i="14" s="1"/>
  <c r="H7" i="14" s="1"/>
  <c r="G7" i="14" s="1"/>
  <c r="T6" i="14"/>
  <c r="J6" i="14" s="1"/>
  <c r="I6" i="14" s="1"/>
  <c r="H6" i="14" s="1"/>
  <c r="G6" i="14" s="1"/>
  <c r="T5" i="14"/>
  <c r="J5" i="14" s="1"/>
  <c r="I5" i="14" s="1"/>
  <c r="H5" i="14" s="1"/>
  <c r="G5" i="14" s="1"/>
  <c r="O5" i="10"/>
  <c r="O6" i="10"/>
  <c r="O7" i="10"/>
  <c r="O8" i="10"/>
  <c r="O9" i="10"/>
  <c r="O10" i="10"/>
  <c r="O11" i="10"/>
  <c r="O12" i="10"/>
  <c r="O13" i="10"/>
  <c r="O14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U32" i="10"/>
  <c r="T32" i="10"/>
  <c r="S32" i="10"/>
  <c r="U31" i="10"/>
  <c r="T31" i="10"/>
  <c r="S31" i="10"/>
  <c r="U30" i="10"/>
  <c r="T30" i="10"/>
  <c r="S30" i="10"/>
  <c r="U29" i="10"/>
  <c r="T29" i="10"/>
  <c r="S29" i="10"/>
  <c r="U28" i="10"/>
  <c r="T28" i="10"/>
  <c r="S28" i="10"/>
  <c r="U27" i="10"/>
  <c r="T27" i="10"/>
  <c r="S27" i="10"/>
  <c r="U26" i="10"/>
  <c r="T26" i="10"/>
  <c r="S26" i="10"/>
  <c r="U25" i="10"/>
  <c r="T25" i="10"/>
  <c r="S25" i="10"/>
  <c r="U24" i="10"/>
  <c r="T24" i="10"/>
  <c r="S24" i="10"/>
  <c r="U23" i="10"/>
  <c r="T23" i="10"/>
  <c r="S23" i="10"/>
  <c r="U22" i="10"/>
  <c r="T22" i="10"/>
  <c r="S22" i="10"/>
  <c r="U21" i="10"/>
  <c r="T21" i="10"/>
  <c r="S21" i="10"/>
  <c r="U20" i="10"/>
  <c r="T20" i="10"/>
  <c r="S20" i="10"/>
  <c r="U19" i="10"/>
  <c r="T19" i="10"/>
  <c r="S19" i="10"/>
  <c r="U18" i="10"/>
  <c r="T18" i="10"/>
  <c r="S18" i="10"/>
  <c r="U17" i="10"/>
  <c r="T17" i="10"/>
  <c r="S17" i="10"/>
  <c r="U16" i="10"/>
  <c r="T16" i="10"/>
  <c r="S16" i="10"/>
  <c r="U15" i="10"/>
  <c r="T15" i="10"/>
  <c r="S15" i="10"/>
  <c r="U14" i="10"/>
  <c r="T14" i="10"/>
  <c r="S14" i="10"/>
  <c r="C28" i="8" l="1"/>
  <c r="B28" i="8"/>
  <c r="C28" i="9"/>
  <c r="B28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D5" i="9"/>
  <c r="D29" i="9" s="1"/>
  <c r="D27" i="8"/>
  <c r="D26" i="8"/>
  <c r="D25" i="8"/>
  <c r="D24" i="8"/>
  <c r="D23" i="8"/>
  <c r="D22" i="8"/>
  <c r="D21" i="8"/>
  <c r="D20" i="8"/>
  <c r="D19" i="8"/>
  <c r="D18" i="8"/>
  <c r="D17" i="8"/>
  <c r="D16" i="8"/>
  <c r="D15" i="8"/>
  <c r="D14" i="8"/>
  <c r="D13" i="8"/>
  <c r="D12" i="8"/>
  <c r="D11" i="8"/>
  <c r="D10" i="8"/>
  <c r="D9" i="8"/>
  <c r="D8" i="8"/>
  <c r="D7" i="8"/>
  <c r="D6" i="8"/>
  <c r="D5" i="8"/>
  <c r="D29" i="8" l="1"/>
  <c r="C28" i="5"/>
  <c r="B28" i="5"/>
  <c r="C28" i="4" l="1"/>
  <c r="B28" i="4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D8" i="5"/>
  <c r="D7" i="5"/>
  <c r="D6" i="5"/>
  <c r="D5" i="5"/>
  <c r="D29" i="5" s="1"/>
  <c r="D11" i="4"/>
  <c r="D27" i="4"/>
  <c r="D10" i="4"/>
  <c r="D9" i="4"/>
  <c r="D20" i="4"/>
  <c r="D25" i="4"/>
  <c r="D21" i="4"/>
  <c r="D26" i="4"/>
  <c r="D23" i="4"/>
  <c r="D13" i="4"/>
  <c r="D6" i="4"/>
  <c r="D12" i="4"/>
  <c r="D16" i="4"/>
  <c r="D22" i="4"/>
  <c r="D24" i="4"/>
  <c r="D14" i="4"/>
  <c r="D17" i="4"/>
  <c r="D19" i="4"/>
  <c r="D5" i="4"/>
  <c r="D18" i="4"/>
  <c r="D7" i="4"/>
  <c r="D8" i="4"/>
  <c r="D15" i="4"/>
  <c r="D29" i="4" l="1"/>
  <c r="F6" i="3"/>
  <c r="G6" i="3" s="1"/>
  <c r="F7" i="3"/>
  <c r="G7" i="3" s="1"/>
  <c r="F8" i="3"/>
  <c r="G8" i="3" s="1"/>
  <c r="F9" i="3"/>
  <c r="G9" i="3" s="1"/>
  <c r="F10" i="3"/>
  <c r="G10" i="3" s="1"/>
  <c r="F11" i="3"/>
  <c r="G11" i="3" s="1"/>
  <c r="F12" i="3"/>
  <c r="G12" i="3" s="1"/>
  <c r="G5" i="3"/>
  <c r="F5" i="3"/>
  <c r="E6" i="3"/>
  <c r="E7" i="3"/>
  <c r="E8" i="3"/>
  <c r="E9" i="3"/>
  <c r="E10" i="3"/>
  <c r="E11" i="3"/>
  <c r="E12" i="3"/>
  <c r="E5" i="3"/>
  <c r="D6" i="3"/>
  <c r="D7" i="3"/>
  <c r="D8" i="3"/>
  <c r="D9" i="3"/>
  <c r="D10" i="3"/>
  <c r="D11" i="3"/>
  <c r="D12" i="3"/>
  <c r="C15" i="3"/>
  <c r="C14" i="3"/>
  <c r="B14" i="3"/>
  <c r="D14" i="3" s="1"/>
  <c r="D5" i="3"/>
  <c r="D6" i="2" l="1"/>
  <c r="D7" i="2"/>
  <c r="D8" i="2"/>
  <c r="D9" i="2"/>
  <c r="D10" i="2"/>
  <c r="D11" i="2"/>
  <c r="D12" i="2"/>
  <c r="D5" i="2"/>
  <c r="D14" i="2"/>
  <c r="C15" i="2" l="1"/>
  <c r="C14" i="2"/>
  <c r="B14" i="2"/>
  <c r="E10" i="1" l="1"/>
  <c r="D3" i="1"/>
  <c r="D5" i="1"/>
  <c r="D8" i="1" s="1"/>
  <c r="D10" i="1" s="1"/>
</calcChain>
</file>

<file path=xl/connections.xml><?xml version="1.0" encoding="utf-8"?>
<connections xmlns="http://schemas.openxmlformats.org/spreadsheetml/2006/main">
  <connection id="1" keepAlive="1" name="ThisWorkbookDataModel" description="Data Model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apples.xlsx!Table1" type="102" refreshedVersion="5" minRefreshableVersion="5">
    <extLst>
      <ext xmlns:x15="http://schemas.microsoft.com/office/spreadsheetml/2010/11/main" uri="{DE250136-89BD-433C-8126-D09CA5730AF9}">
        <x15:connection id="Table1-f76fd38c-db22-4b48-9415-bea20b19a04b">
          <x15:rangePr sourceName="_xlcn.WorksheetConnection_apples.xlsxTable11"/>
        </x15:connection>
      </ext>
    </extLst>
  </connection>
  <connection id="3" name="WorksheetConnection_Sheet3!$A$4:$I$27" type="102" refreshedVersion="5" minRefreshableVersion="5">
    <extLst>
      <ext xmlns:x15="http://schemas.microsoft.com/office/spreadsheetml/2010/11/main" uri="{DE250136-89BD-433C-8126-D09CA5730AF9}">
        <x15:connection id="Range-817d0e56-4c92-4c34-bfc3-7bdeccdfe5b0" autoDelete="1">
          <x15:rangePr sourceName="_xlcn.WorksheetConnection_Sheet3A4I271"/>
        </x15:connection>
      </ext>
    </extLst>
  </connection>
</connections>
</file>

<file path=xl/sharedStrings.xml><?xml version="1.0" encoding="utf-8"?>
<sst xmlns="http://schemas.openxmlformats.org/spreadsheetml/2006/main" count="594" uniqueCount="149">
  <si>
    <t>earnings</t>
  </si>
  <si>
    <t>percentage of rotten apples</t>
  </si>
  <si>
    <t>number of apples</t>
  </si>
  <si>
    <t>number of basket needed</t>
  </si>
  <si>
    <t>number of apples per baskets</t>
  </si>
  <si>
    <t>percentage of sold baskets</t>
  </si>
  <si>
    <t>Sold baskets</t>
  </si>
  <si>
    <t>price per basket</t>
  </si>
  <si>
    <t>number of good apples</t>
  </si>
  <si>
    <t>The Green Farm</t>
  </si>
  <si>
    <t>Apple Counting</t>
  </si>
  <si>
    <t>Tree 1</t>
  </si>
  <si>
    <t>Tree 2</t>
  </si>
  <si>
    <t>Tree 3</t>
  </si>
  <si>
    <t>Tree 4</t>
  </si>
  <si>
    <t>Tree 5</t>
  </si>
  <si>
    <t>Tree 6</t>
  </si>
  <si>
    <t>Tree 7</t>
  </si>
  <si>
    <t>Tree 8</t>
  </si>
  <si>
    <t>Apples</t>
  </si>
  <si>
    <t>Total</t>
  </si>
  <si>
    <t>morning</t>
  </si>
  <si>
    <t>afternoon</t>
  </si>
  <si>
    <t>Grand Total</t>
  </si>
  <si>
    <t>total</t>
  </si>
  <si>
    <t>Example 1</t>
  </si>
  <si>
    <t>Example 2</t>
  </si>
  <si>
    <t>Example 3</t>
  </si>
  <si>
    <t>satisfaction</t>
  </si>
  <si>
    <t>Tree 9</t>
  </si>
  <si>
    <t>Tree 10</t>
  </si>
  <si>
    <t>Tree 11</t>
  </si>
  <si>
    <t>Tree 12</t>
  </si>
  <si>
    <t>Tree 13</t>
  </si>
  <si>
    <t>Tree 14</t>
  </si>
  <si>
    <t>Tree 15</t>
  </si>
  <si>
    <t>Tree 16</t>
  </si>
  <si>
    <t>Tree 17</t>
  </si>
  <si>
    <t>Tree 18</t>
  </si>
  <si>
    <t>Tree 19</t>
  </si>
  <si>
    <t>Tree 20</t>
  </si>
  <si>
    <t>Tree 21</t>
  </si>
  <si>
    <t>Tree 22</t>
  </si>
  <si>
    <t>Tree 23</t>
  </si>
  <si>
    <t>health</t>
  </si>
  <si>
    <t>health (1-3)</t>
  </si>
  <si>
    <t>1 is bad</t>
  </si>
  <si>
    <t>3 is good</t>
  </si>
  <si>
    <t xml:space="preserve">Harvester </t>
  </si>
  <si>
    <t>name</t>
  </si>
  <si>
    <t>John</t>
  </si>
  <si>
    <t>Larry</t>
  </si>
  <si>
    <t>Laurene</t>
  </si>
  <si>
    <t>Elise</t>
  </si>
  <si>
    <t>Matt</t>
  </si>
  <si>
    <t>age</t>
  </si>
  <si>
    <t>Row Labels</t>
  </si>
  <si>
    <t>Sum of 2010</t>
  </si>
  <si>
    <t>Sum of 2011</t>
  </si>
  <si>
    <t>Sum of 2012</t>
  </si>
  <si>
    <t>Sum of 2013</t>
  </si>
  <si>
    <t>Sum of 2014</t>
  </si>
  <si>
    <t>(All)</t>
  </si>
  <si>
    <t>Name 2011</t>
  </si>
  <si>
    <t>Name 2012</t>
  </si>
  <si>
    <t>Name 2013</t>
  </si>
  <si>
    <t>Name 2014</t>
  </si>
  <si>
    <t>Name 2010</t>
  </si>
  <si>
    <t>Harvester</t>
  </si>
  <si>
    <t>Liter of water</t>
  </si>
  <si>
    <t>Sum of Liter of water</t>
  </si>
  <si>
    <t xml:space="preserve">Yearly Harvest </t>
  </si>
  <si>
    <t>health 2014</t>
  </si>
  <si>
    <t>Pack A</t>
  </si>
  <si>
    <t>Pack B</t>
  </si>
  <si>
    <t>Pack C</t>
  </si>
  <si>
    <t>Pack D</t>
  </si>
  <si>
    <t>Profit</t>
  </si>
  <si>
    <t>available</t>
  </si>
  <si>
    <t>Quantity</t>
  </si>
  <si>
    <t>Apple sales 2014</t>
  </si>
  <si>
    <t>Profit ($)</t>
  </si>
  <si>
    <t>Basket ($)</t>
  </si>
  <si>
    <t>Flowers ($)</t>
  </si>
  <si>
    <t>Ribbon ($)</t>
  </si>
  <si>
    <t>how many of each basket type should i make to maximize my profit??</t>
  </si>
  <si>
    <t>Microsoft Excel 14.0 Answer Report</t>
  </si>
  <si>
    <t>Worksheet: [apples.xlsx]Sheet1</t>
  </si>
  <si>
    <t>Report Created: 17/10/2014 6:43:53 PM</t>
  </si>
  <si>
    <t>Result: Solver found a solution.  All Constraints and optimality conditions are satisfied.</t>
  </si>
  <si>
    <t>Solver Engine</t>
  </si>
  <si>
    <t>Engine: GRG Nonlinear</t>
  </si>
  <si>
    <t>Solution Time: 0.015 Seconds.</t>
  </si>
  <si>
    <t>Iterations: 0 Subproblems: 0</t>
  </si>
  <si>
    <t>Solver Options</t>
  </si>
  <si>
    <t>Max Time Unlimited,  Iterations Unlimited, Precision 0.000001</t>
  </si>
  <si>
    <t xml:space="preserve"> Convergence 0.0001, Population Size 100, Random Seed 0, Derivatives Central</t>
  </si>
  <si>
    <t>Max Subproblems Unlimited, Max Integer Sols Unlimited, Integer Tolerance 1%, Assume NonNegative</t>
  </si>
  <si>
    <t>Objective Cell (Max)</t>
  </si>
  <si>
    <t>Cell</t>
  </si>
  <si>
    <t>Name</t>
  </si>
  <si>
    <t>Original Value</t>
  </si>
  <si>
    <t>Final Value</t>
  </si>
  <si>
    <t>Variable Cells</t>
  </si>
  <si>
    <t>Integer</t>
  </si>
  <si>
    <t>Constraints</t>
  </si>
  <si>
    <t>Cell Value</t>
  </si>
  <si>
    <t>Formula</t>
  </si>
  <si>
    <t>Status</t>
  </si>
  <si>
    <t>Slack</t>
  </si>
  <si>
    <t>$G$8</t>
  </si>
  <si>
    <t>Profit ($) Profit</t>
  </si>
  <si>
    <t>$B$7</t>
  </si>
  <si>
    <t>Quantity Pack A</t>
  </si>
  <si>
    <t>Contin</t>
  </si>
  <si>
    <t>$C$7</t>
  </si>
  <si>
    <t>Quantity Pack B</t>
  </si>
  <si>
    <t>$D$7</t>
  </si>
  <si>
    <t>Quantity Pack C</t>
  </si>
  <si>
    <t>$E$7</t>
  </si>
  <si>
    <t>Quantity Pack D</t>
  </si>
  <si>
    <t>$G$11</t>
  </si>
  <si>
    <t>Basket ($) Profit</t>
  </si>
  <si>
    <t>$G$11&lt;=$H$11</t>
  </si>
  <si>
    <t>Binding</t>
  </si>
  <si>
    <t>$G$12</t>
  </si>
  <si>
    <t>Flowers ($) Profit</t>
  </si>
  <si>
    <t>$G$12&lt;=$H$12</t>
  </si>
  <si>
    <t>Not Binding</t>
  </si>
  <si>
    <t>$G$13</t>
  </si>
  <si>
    <t>Ribbon ($) Profit</t>
  </si>
  <si>
    <t>$G$13&lt;=$H$13</t>
  </si>
  <si>
    <t>$G$14</t>
  </si>
  <si>
    <t>Apples Profit</t>
  </si>
  <si>
    <t>$G$14=$H$14</t>
  </si>
  <si>
    <t>Microsoft Excel 14.0 Sensitivity Report</t>
  </si>
  <si>
    <t>Final</t>
  </si>
  <si>
    <t>Value</t>
  </si>
  <si>
    <t>Reduced</t>
  </si>
  <si>
    <t>Gradient</t>
  </si>
  <si>
    <t>Lagrange</t>
  </si>
  <si>
    <t>Multiplier</t>
  </si>
  <si>
    <t>Microsoft Excel 14.0 Limits Report</t>
  </si>
  <si>
    <t>Objective</t>
  </si>
  <si>
    <t>Variable</t>
  </si>
  <si>
    <t>Lower</t>
  </si>
  <si>
    <t>Limit</t>
  </si>
  <si>
    <t>Result</t>
  </si>
  <si>
    <t>Upper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</si>
</sst>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_);[Red]\(&quot;$&quot;#,##0\)"/>
    <numFmt numFmtId="165" formatCode="&quot;$&quot;#,##0.00;[Red]&quot;$&quot;#,##0.00"/>
    <numFmt numFmtId="166" formatCode="_-* #,##0_-;\-* #,##0_-;_-* &quot;-&quot;??_-;_-@_-"/>
    <numFmt numFmtId="170" formatCode="_-&quot;$&quot;* #,##0_-;\-&quot;$&quot;* #,##0_-;_-&quot;$&quot;* &quot;-&quot;??_-;_-@_-"/>
  </numFmts>
  <fonts count="13" x14ac:knownFonts="1">
    <font>
      <sz val="10"/>
      <name val="Arial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b/>
      <sz val="11"/>
      <color theme="9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0"/>
      <color indexed="1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7BBE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/>
      <top style="medium">
        <color indexed="23"/>
      </top>
      <bottom/>
      <diagonal/>
    </border>
    <border>
      <left/>
      <right/>
      <top/>
      <bottom style="medium">
        <color indexed="23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thin">
        <color indexed="23"/>
      </top>
      <bottom style="medium">
        <color indexed="23"/>
      </bottom>
      <diagonal/>
    </border>
    <border>
      <left/>
      <right/>
      <top style="thin">
        <color indexed="23"/>
      </top>
      <bottom/>
      <diagonal/>
    </border>
  </borders>
  <cellStyleXfs count="3">
    <xf numFmtId="0" fontId="0" fillId="0" borderId="0"/>
    <xf numFmtId="43" fontId="6" fillId="0" borderId="0" applyFont="0" applyFill="0" applyBorder="0" applyAlignment="0" applyProtection="0"/>
    <xf numFmtId="44" fontId="10" fillId="0" borderId="0" applyFont="0" applyFill="0" applyBorder="0" applyAlignment="0" applyProtection="0"/>
  </cellStyleXfs>
  <cellXfs count="123">
    <xf numFmtId="0" fontId="0" fillId="0" borderId="0" xfId="0"/>
    <xf numFmtId="9" fontId="0" fillId="0" borderId="0" xfId="0" applyNumberFormat="1"/>
    <xf numFmtId="164" fontId="0" fillId="0" borderId="0" xfId="0" applyNumberFormat="1"/>
    <xf numFmtId="0" fontId="1" fillId="0" borderId="0" xfId="0" applyFont="1"/>
    <xf numFmtId="1" fontId="1" fillId="0" borderId="0" xfId="0" applyNumberFormat="1" applyFont="1"/>
    <xf numFmtId="0" fontId="2" fillId="0" borderId="0" xfId="0" applyFont="1"/>
    <xf numFmtId="0" fontId="3" fillId="0" borderId="0" xfId="0" applyFont="1"/>
    <xf numFmtId="164" fontId="2" fillId="0" borderId="0" xfId="0" applyNumberFormat="1" applyFont="1"/>
    <xf numFmtId="1" fontId="2" fillId="0" borderId="0" xfId="0" applyNumberFormat="1" applyFont="1"/>
    <xf numFmtId="0" fontId="4" fillId="0" borderId="0" xfId="0" applyFont="1"/>
    <xf numFmtId="165" fontId="2" fillId="0" borderId="0" xfId="0" applyNumberFormat="1" applyFont="1"/>
    <xf numFmtId="0" fontId="5" fillId="0" borderId="0" xfId="0" applyFont="1"/>
    <xf numFmtId="0" fontId="1" fillId="0" borderId="1" xfId="0" applyFont="1" applyBorder="1"/>
    <xf numFmtId="0" fontId="1" fillId="0" borderId="4" xfId="0" applyFont="1" applyBorder="1"/>
    <xf numFmtId="0" fontId="0" fillId="0" borderId="0" xfId="0" applyBorder="1"/>
    <xf numFmtId="0" fontId="0" fillId="0" borderId="5" xfId="0" applyBorder="1"/>
    <xf numFmtId="0" fontId="0" fillId="0" borderId="4" xfId="0" applyBorder="1"/>
    <xf numFmtId="0" fontId="0" fillId="0" borderId="7" xfId="0" applyBorder="1"/>
    <xf numFmtId="0" fontId="0" fillId="0" borderId="8" xfId="0" applyBorder="1"/>
    <xf numFmtId="0" fontId="1" fillId="0" borderId="9" xfId="0" applyFont="1" applyBorder="1"/>
    <xf numFmtId="0" fontId="1" fillId="0" borderId="10" xfId="0" applyFont="1" applyBorder="1"/>
    <xf numFmtId="0" fontId="1" fillId="0" borderId="11" xfId="0" applyFont="1" applyBorder="1"/>
    <xf numFmtId="0" fontId="0" fillId="0" borderId="2" xfId="0" applyBorder="1"/>
    <xf numFmtId="0" fontId="0" fillId="0" borderId="3" xfId="0" applyBorder="1"/>
    <xf numFmtId="0" fontId="1" fillId="0" borderId="6" xfId="0" applyFont="1" applyBorder="1"/>
    <xf numFmtId="0" fontId="4" fillId="0" borderId="1" xfId="0" applyFont="1" applyBorder="1"/>
    <xf numFmtId="0" fontId="4" fillId="0" borderId="9" xfId="0" applyFont="1" applyBorder="1"/>
    <xf numFmtId="0" fontId="0" fillId="0" borderId="10" xfId="0" applyBorder="1"/>
    <xf numFmtId="0" fontId="0" fillId="0" borderId="11" xfId="0" applyBorder="1"/>
    <xf numFmtId="0" fontId="1" fillId="0" borderId="0" xfId="0" applyFont="1" applyFill="1" applyBorder="1"/>
    <xf numFmtId="0" fontId="0" fillId="0" borderId="6" xfId="0" applyBorder="1"/>
    <xf numFmtId="0" fontId="1" fillId="0" borderId="9" xfId="0" applyFont="1" applyFill="1" applyBorder="1"/>
    <xf numFmtId="0" fontId="1" fillId="0" borderId="10" xfId="0" applyFont="1" applyFill="1" applyBorder="1"/>
    <xf numFmtId="0" fontId="1" fillId="0" borderId="11" xfId="0" applyFont="1" applyFill="1" applyBorder="1"/>
    <xf numFmtId="0" fontId="0" fillId="0" borderId="1" xfId="0" applyBorder="1"/>
    <xf numFmtId="0" fontId="0" fillId="0" borderId="9" xfId="0" applyBorder="1"/>
    <xf numFmtId="0" fontId="1" fillId="0" borderId="2" xfId="0" applyFont="1" applyBorder="1"/>
    <xf numFmtId="0" fontId="1" fillId="0" borderId="0" xfId="0" applyFont="1" applyBorder="1"/>
    <xf numFmtId="0" fontId="1" fillId="0" borderId="7" xfId="0" applyFont="1" applyBorder="1"/>
    <xf numFmtId="0" fontId="4" fillId="0" borderId="6" xfId="0" applyFont="1" applyBorder="1"/>
    <xf numFmtId="0" fontId="8" fillId="2" borderId="13" xfId="0" applyFont="1" applyFill="1" applyBorder="1"/>
    <xf numFmtId="0" fontId="9" fillId="2" borderId="13" xfId="0" applyFont="1" applyFill="1" applyBorder="1"/>
    <xf numFmtId="0" fontId="4" fillId="2" borderId="13" xfId="0" applyFont="1" applyFill="1" applyBorder="1"/>
    <xf numFmtId="0" fontId="0" fillId="2" borderId="13" xfId="0" applyFill="1" applyBorder="1"/>
    <xf numFmtId="0" fontId="1" fillId="2" borderId="13" xfId="0" applyFont="1" applyFill="1" applyBorder="1"/>
    <xf numFmtId="166" fontId="0" fillId="0" borderId="0" xfId="1" applyNumberFormat="1" applyFont="1"/>
    <xf numFmtId="166" fontId="7" fillId="2" borderId="13" xfId="1" applyNumberFormat="1" applyFont="1" applyFill="1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13" xfId="0" applyBorder="1"/>
    <xf numFmtId="0" fontId="8" fillId="2" borderId="14" xfId="0" applyFont="1" applyFill="1" applyBorder="1" applyAlignment="1"/>
    <xf numFmtId="0" fontId="8" fillId="2" borderId="15" xfId="0" applyFont="1" applyFill="1" applyBorder="1" applyAlignment="1"/>
    <xf numFmtId="0" fontId="8" fillId="2" borderId="14" xfId="0" applyFont="1" applyFill="1" applyBorder="1" applyAlignment="1">
      <alignment wrapText="1"/>
    </xf>
    <xf numFmtId="166" fontId="0" fillId="0" borderId="13" xfId="0" applyNumberFormat="1" applyFill="1" applyBorder="1"/>
    <xf numFmtId="0" fontId="0" fillId="0" borderId="0" xfId="0" applyFill="1" applyBorder="1"/>
    <xf numFmtId="0" fontId="8" fillId="0" borderId="0" xfId="0" applyFont="1" applyFill="1" applyBorder="1" applyAlignment="1"/>
    <xf numFmtId="166" fontId="0" fillId="0" borderId="0" xfId="1" applyNumberFormat="1" applyFont="1" applyFill="1" applyBorder="1"/>
    <xf numFmtId="0" fontId="4" fillId="0" borderId="0" xfId="0" applyFont="1" applyFill="1" applyBorder="1"/>
    <xf numFmtId="0" fontId="0" fillId="0" borderId="13" xfId="0" applyFill="1" applyBorder="1"/>
    <xf numFmtId="0" fontId="0" fillId="0" borderId="13" xfId="0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166" fontId="0" fillId="0" borderId="17" xfId="0" applyNumberFormat="1" applyFill="1" applyBorder="1"/>
    <xf numFmtId="0" fontId="0" fillId="0" borderId="17" xfId="0" applyFill="1" applyBorder="1"/>
    <xf numFmtId="0" fontId="0" fillId="0" borderId="17" xfId="0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166" fontId="0" fillId="0" borderId="15" xfId="0" applyNumberFormat="1" applyFill="1" applyBorder="1"/>
    <xf numFmtId="166" fontId="0" fillId="0" borderId="19" xfId="0" applyNumberFormat="1" applyFill="1" applyBorder="1"/>
    <xf numFmtId="0" fontId="8" fillId="0" borderId="20" xfId="0" applyFont="1" applyFill="1" applyBorder="1"/>
    <xf numFmtId="0" fontId="8" fillId="0" borderId="21" xfId="0" applyFont="1" applyFill="1" applyBorder="1"/>
    <xf numFmtId="0" fontId="8" fillId="0" borderId="22" xfId="0" applyFont="1" applyFill="1" applyBorder="1"/>
    <xf numFmtId="166" fontId="0" fillId="0" borderId="23" xfId="0" applyNumberFormat="1" applyFill="1" applyBorder="1"/>
    <xf numFmtId="166" fontId="0" fillId="0" borderId="24" xfId="0" applyNumberFormat="1" applyFill="1" applyBorder="1"/>
    <xf numFmtId="0" fontId="0" fillId="0" borderId="24" xfId="0" applyFill="1" applyBorder="1"/>
    <xf numFmtId="0" fontId="0" fillId="0" borderId="24" xfId="0" applyFill="1" applyBorder="1" applyAlignment="1">
      <alignment horizontal="center"/>
    </xf>
    <xf numFmtId="0" fontId="0" fillId="0" borderId="25" xfId="0" applyFill="1" applyBorder="1" applyAlignment="1">
      <alignment horizontal="center"/>
    </xf>
    <xf numFmtId="0" fontId="8" fillId="0" borderId="12" xfId="0" applyFont="1" applyFill="1" applyBorder="1"/>
    <xf numFmtId="0" fontId="8" fillId="0" borderId="26" xfId="0" applyFont="1" applyFill="1" applyBorder="1" applyAlignment="1">
      <alignment wrapText="1"/>
    </xf>
    <xf numFmtId="0" fontId="8" fillId="0" borderId="27" xfId="0" applyFont="1" applyFill="1" applyBorder="1" applyAlignment="1"/>
    <xf numFmtId="0" fontId="8" fillId="0" borderId="27" xfId="0" applyFont="1" applyFill="1" applyBorder="1"/>
    <xf numFmtId="0" fontId="8" fillId="0" borderId="28" xfId="0" applyFont="1" applyFill="1" applyBorder="1" applyAlignment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4" fillId="0" borderId="35" xfId="0" applyFont="1" applyBorder="1"/>
    <xf numFmtId="0" fontId="4" fillId="0" borderId="20" xfId="0" applyFont="1" applyBorder="1"/>
    <xf numFmtId="0" fontId="4" fillId="0" borderId="21" xfId="0" applyFont="1" applyBorder="1"/>
    <xf numFmtId="0" fontId="4" fillId="0" borderId="27" xfId="0" applyFont="1" applyBorder="1"/>
    <xf numFmtId="0" fontId="4" fillId="0" borderId="28" xfId="0" applyFont="1" applyBorder="1"/>
    <xf numFmtId="0" fontId="4" fillId="0" borderId="26" xfId="0" applyFont="1" applyBorder="1"/>
    <xf numFmtId="0" fontId="0" fillId="0" borderId="12" xfId="0" applyBorder="1"/>
    <xf numFmtId="0" fontId="4" fillId="0" borderId="22" xfId="0" applyFont="1" applyBorder="1"/>
    <xf numFmtId="0" fontId="4" fillId="0" borderId="4" xfId="0" applyFont="1" applyBorder="1"/>
    <xf numFmtId="0" fontId="4" fillId="0" borderId="3" xfId="0" applyFont="1" applyBorder="1"/>
    <xf numFmtId="44" fontId="0" fillId="0" borderId="34" xfId="2" applyFont="1" applyBorder="1"/>
    <xf numFmtId="44" fontId="0" fillId="0" borderId="30" xfId="2" applyFont="1" applyBorder="1"/>
    <xf numFmtId="44" fontId="0" fillId="0" borderId="31" xfId="2" applyFont="1" applyBorder="1"/>
    <xf numFmtId="44" fontId="0" fillId="0" borderId="15" xfId="2" applyFont="1" applyBorder="1"/>
    <xf numFmtId="44" fontId="0" fillId="0" borderId="13" xfId="2" applyFont="1" applyBorder="1"/>
    <xf numFmtId="44" fontId="0" fillId="0" borderId="16" xfId="2" applyFont="1" applyBorder="1"/>
    <xf numFmtId="170" fontId="0" fillId="0" borderId="31" xfId="2" applyNumberFormat="1" applyFont="1" applyBorder="1"/>
    <xf numFmtId="170" fontId="0" fillId="0" borderId="16" xfId="2" applyNumberFormat="1" applyFont="1" applyBorder="1"/>
    <xf numFmtId="44" fontId="0" fillId="0" borderId="19" xfId="2" applyNumberFormat="1" applyFont="1" applyBorder="1"/>
    <xf numFmtId="44" fontId="0" fillId="0" borderId="17" xfId="2" applyNumberFormat="1" applyFont="1" applyBorder="1"/>
    <xf numFmtId="44" fontId="0" fillId="0" borderId="18" xfId="2" applyNumberFormat="1" applyFont="1" applyBorder="1"/>
    <xf numFmtId="0" fontId="11" fillId="0" borderId="0" xfId="0" applyFont="1"/>
    <xf numFmtId="170" fontId="0" fillId="3" borderId="29" xfId="2" applyNumberFormat="1" applyFont="1" applyFill="1" applyBorder="1"/>
    <xf numFmtId="170" fontId="0" fillId="3" borderId="32" xfId="2" applyNumberFormat="1" applyFont="1" applyFill="1" applyBorder="1"/>
    <xf numFmtId="166" fontId="0" fillId="3" borderId="33" xfId="1" applyNumberFormat="1" applyFont="1" applyFill="1" applyBorder="1"/>
    <xf numFmtId="170" fontId="0" fillId="4" borderId="4" xfId="2" applyNumberFormat="1" applyFont="1" applyFill="1" applyBorder="1"/>
    <xf numFmtId="166" fontId="0" fillId="5" borderId="23" xfId="1" applyNumberFormat="1" applyFont="1" applyFill="1" applyBorder="1"/>
    <xf numFmtId="166" fontId="0" fillId="5" borderId="24" xfId="1" applyNumberFormat="1" applyFont="1" applyFill="1" applyBorder="1"/>
    <xf numFmtId="166" fontId="0" fillId="5" borderId="25" xfId="1" applyNumberFormat="1" applyFont="1" applyFill="1" applyBorder="1"/>
    <xf numFmtId="0" fontId="0" fillId="0" borderId="39" xfId="0" applyFill="1" applyBorder="1" applyAlignment="1"/>
    <xf numFmtId="0" fontId="12" fillId="0" borderId="38" xfId="0" applyFont="1" applyFill="1" applyBorder="1" applyAlignment="1">
      <alignment horizontal="center"/>
    </xf>
    <xf numFmtId="0" fontId="0" fillId="0" borderId="40" xfId="0" applyFill="1" applyBorder="1" applyAlignment="1"/>
    <xf numFmtId="170" fontId="0" fillId="0" borderId="39" xfId="0" applyNumberFormat="1" applyFill="1" applyBorder="1" applyAlignment="1"/>
    <xf numFmtId="166" fontId="0" fillId="0" borderId="40" xfId="0" applyNumberFormat="1" applyFill="1" applyBorder="1" applyAlignment="1"/>
    <xf numFmtId="166" fontId="0" fillId="0" borderId="39" xfId="0" applyNumberFormat="1" applyFill="1" applyBorder="1" applyAlignment="1"/>
    <xf numFmtId="170" fontId="0" fillId="0" borderId="40" xfId="0" applyNumberFormat="1" applyFill="1" applyBorder="1" applyAlignment="1"/>
    <xf numFmtId="0" fontId="12" fillId="0" borderId="36" xfId="0" applyFont="1" applyFill="1" applyBorder="1" applyAlignment="1">
      <alignment horizontal="center"/>
    </xf>
    <xf numFmtId="0" fontId="12" fillId="0" borderId="37" xfId="0" applyFont="1" applyFill="1" applyBorder="1" applyAlignment="1">
      <alignment horizontal="center"/>
    </xf>
    <xf numFmtId="7" fontId="0" fillId="0" borderId="40" xfId="0" applyNumberFormat="1" applyFill="1" applyBorder="1" applyAlignment="1"/>
  </cellXfs>
  <cellStyles count="3">
    <cellStyle name="Comma" xfId="1" builtinId="3"/>
    <cellStyle name="Currency" xfId="2" builtinId="4"/>
    <cellStyle name="Normal" xfId="0" builtinId="0"/>
  </cellStyles>
  <dxfs count="18">
    <dxf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</dxf>
    <dxf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</dxf>
    <dxf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</dxfs>
  <tableStyles count="0" defaultTableStyle="TableStyleMedium2" defaultPivotStyle="PivotStyleLight16"/>
  <colors>
    <mruColors>
      <color rgb="FFF7BB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owerPivotData" Target="model/item.data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field!$B$4</c:f>
              <c:strCache>
                <c:ptCount val="1"/>
                <c:pt idx="0">
                  <c:v>morning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field!$A$5:$A$12</c:f>
              <c:strCache>
                <c:ptCount val="8"/>
                <c:pt idx="0">
                  <c:v>Tree 1</c:v>
                </c:pt>
                <c:pt idx="1">
                  <c:v>Tree 2</c:v>
                </c:pt>
                <c:pt idx="2">
                  <c:v>Tree 3</c:v>
                </c:pt>
                <c:pt idx="3">
                  <c:v>Tree 4</c:v>
                </c:pt>
                <c:pt idx="4">
                  <c:v>Tree 5</c:v>
                </c:pt>
                <c:pt idx="5">
                  <c:v>Tree 6</c:v>
                </c:pt>
                <c:pt idx="6">
                  <c:v>Tree 7</c:v>
                </c:pt>
                <c:pt idx="7">
                  <c:v>Tree 8</c:v>
                </c:pt>
              </c:strCache>
            </c:strRef>
          </c:cat>
          <c:val>
            <c:numRef>
              <c:f>field!$B$5:$B$12</c:f>
              <c:numCache>
                <c:formatCode>General</c:formatCode>
                <c:ptCount val="8"/>
                <c:pt idx="0">
                  <c:v>408</c:v>
                </c:pt>
                <c:pt idx="1">
                  <c:v>257</c:v>
                </c:pt>
                <c:pt idx="2">
                  <c:v>325</c:v>
                </c:pt>
                <c:pt idx="3">
                  <c:v>244</c:v>
                </c:pt>
                <c:pt idx="4">
                  <c:v>488</c:v>
                </c:pt>
                <c:pt idx="5">
                  <c:v>100</c:v>
                </c:pt>
                <c:pt idx="6">
                  <c:v>401</c:v>
                </c:pt>
                <c:pt idx="7">
                  <c:v>509</c:v>
                </c:pt>
              </c:numCache>
            </c:numRef>
          </c:val>
        </c:ser>
        <c:ser>
          <c:idx val="1"/>
          <c:order val="1"/>
          <c:tx>
            <c:strRef>
              <c:f>field!$C$4</c:f>
              <c:strCache>
                <c:ptCount val="1"/>
                <c:pt idx="0">
                  <c:v>afternoon</c:v>
                </c:pt>
              </c:strCache>
            </c:strRef>
          </c:tx>
          <c:spPr>
            <a:pattFill prst="narHorz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field!$A$5:$A$12</c:f>
              <c:strCache>
                <c:ptCount val="8"/>
                <c:pt idx="0">
                  <c:v>Tree 1</c:v>
                </c:pt>
                <c:pt idx="1">
                  <c:v>Tree 2</c:v>
                </c:pt>
                <c:pt idx="2">
                  <c:v>Tree 3</c:v>
                </c:pt>
                <c:pt idx="3">
                  <c:v>Tree 4</c:v>
                </c:pt>
                <c:pt idx="4">
                  <c:v>Tree 5</c:v>
                </c:pt>
                <c:pt idx="5">
                  <c:v>Tree 6</c:v>
                </c:pt>
                <c:pt idx="6">
                  <c:v>Tree 7</c:v>
                </c:pt>
                <c:pt idx="7">
                  <c:v>Tree 8</c:v>
                </c:pt>
              </c:strCache>
            </c:strRef>
          </c:cat>
          <c:val>
            <c:numRef>
              <c:f>field!$C$5:$C$12</c:f>
              <c:numCache>
                <c:formatCode>General</c:formatCode>
                <c:ptCount val="8"/>
                <c:pt idx="0">
                  <c:v>200</c:v>
                </c:pt>
                <c:pt idx="1">
                  <c:v>120</c:v>
                </c:pt>
                <c:pt idx="2">
                  <c:v>145</c:v>
                </c:pt>
                <c:pt idx="3">
                  <c:v>123</c:v>
                </c:pt>
                <c:pt idx="4">
                  <c:v>142</c:v>
                </c:pt>
                <c:pt idx="5">
                  <c:v>20</c:v>
                </c:pt>
                <c:pt idx="6">
                  <c:v>231</c:v>
                </c:pt>
                <c:pt idx="7">
                  <c:v>12</c:v>
                </c:pt>
              </c:numCache>
            </c:numRef>
          </c:val>
        </c:ser>
        <c:ser>
          <c:idx val="2"/>
          <c:order val="2"/>
          <c:tx>
            <c:strRef>
              <c:f>field!$D$4</c:f>
              <c:strCache>
                <c:ptCount val="1"/>
                <c:pt idx="0">
                  <c:v>total</c:v>
                </c:pt>
              </c:strCache>
            </c:strRef>
          </c:tx>
          <c:spPr>
            <a:pattFill prst="narHorz">
              <a:fgClr>
                <a:schemeClr val="accent3"/>
              </a:fgClr>
              <a:bgClr>
                <a:schemeClr val="accent3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3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field!$A$5:$A$12</c:f>
              <c:strCache>
                <c:ptCount val="8"/>
                <c:pt idx="0">
                  <c:v>Tree 1</c:v>
                </c:pt>
                <c:pt idx="1">
                  <c:v>Tree 2</c:v>
                </c:pt>
                <c:pt idx="2">
                  <c:v>Tree 3</c:v>
                </c:pt>
                <c:pt idx="3">
                  <c:v>Tree 4</c:v>
                </c:pt>
                <c:pt idx="4">
                  <c:v>Tree 5</c:v>
                </c:pt>
                <c:pt idx="5">
                  <c:v>Tree 6</c:v>
                </c:pt>
                <c:pt idx="6">
                  <c:v>Tree 7</c:v>
                </c:pt>
                <c:pt idx="7">
                  <c:v>Tree 8</c:v>
                </c:pt>
              </c:strCache>
            </c:strRef>
          </c:cat>
          <c:val>
            <c:numRef>
              <c:f>field!$D$5:$D$12</c:f>
              <c:numCache>
                <c:formatCode>General</c:formatCode>
                <c:ptCount val="8"/>
                <c:pt idx="0">
                  <c:v>608</c:v>
                </c:pt>
                <c:pt idx="1">
                  <c:v>377</c:v>
                </c:pt>
                <c:pt idx="2">
                  <c:v>470</c:v>
                </c:pt>
                <c:pt idx="3">
                  <c:v>367</c:v>
                </c:pt>
                <c:pt idx="4">
                  <c:v>630</c:v>
                </c:pt>
                <c:pt idx="5">
                  <c:v>120</c:v>
                </c:pt>
                <c:pt idx="6">
                  <c:v>632</c:v>
                </c:pt>
                <c:pt idx="7">
                  <c:v>521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00890112"/>
        <c:axId val="100892032"/>
      </c:barChart>
      <c:catAx>
        <c:axId val="10089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892032"/>
        <c:crosses val="autoZero"/>
        <c:auto val="1"/>
        <c:lblAlgn val="ctr"/>
        <c:lblOffset val="100"/>
        <c:noMultiLvlLbl val="0"/>
      </c:catAx>
      <c:valAx>
        <c:axId val="1008920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00890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'big field filtering (2)'!$A$5</c:f>
              <c:strCache>
                <c:ptCount val="1"/>
                <c:pt idx="0">
                  <c:v>Tree 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(2)'!$B$5:$D$5</c:f>
              <c:numCache>
                <c:formatCode>General</c:formatCode>
                <c:ptCount val="3"/>
                <c:pt idx="0">
                  <c:v>100</c:v>
                </c:pt>
                <c:pt idx="1">
                  <c:v>20</c:v>
                </c:pt>
                <c:pt idx="2">
                  <c:v>120</c:v>
                </c:pt>
              </c:numCache>
            </c:numRef>
          </c:val>
        </c:ser>
        <c:ser>
          <c:idx val="1"/>
          <c:order val="1"/>
          <c:tx>
            <c:strRef>
              <c:f>'big field filtering (2)'!$A$14</c:f>
              <c:strCache>
                <c:ptCount val="1"/>
                <c:pt idx="0">
                  <c:v>Tree 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(2)'!$B$14:$D$14</c:f>
              <c:numCache>
                <c:formatCode>General</c:formatCode>
                <c:ptCount val="3"/>
                <c:pt idx="0">
                  <c:v>376</c:v>
                </c:pt>
                <c:pt idx="1">
                  <c:v>151</c:v>
                </c:pt>
                <c:pt idx="2">
                  <c:v>527</c:v>
                </c:pt>
              </c:numCache>
            </c:numRef>
          </c:val>
        </c:ser>
        <c:ser>
          <c:idx val="2"/>
          <c:order val="2"/>
          <c:tx>
            <c:strRef>
              <c:f>'big field filtering (2)'!$A$15</c:f>
              <c:strCache>
                <c:ptCount val="1"/>
                <c:pt idx="0">
                  <c:v>Tree 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(2)'!$B$15:$D$15</c:f>
              <c:numCache>
                <c:formatCode>General</c:formatCode>
                <c:ptCount val="3"/>
                <c:pt idx="0">
                  <c:v>408</c:v>
                </c:pt>
                <c:pt idx="1">
                  <c:v>200</c:v>
                </c:pt>
                <c:pt idx="2">
                  <c:v>608</c:v>
                </c:pt>
              </c:numCache>
            </c:numRef>
          </c:val>
        </c:ser>
        <c:ser>
          <c:idx val="3"/>
          <c:order val="3"/>
          <c:tx>
            <c:strRef>
              <c:f>'big field filtering (2)'!$A$16</c:f>
              <c:strCache>
                <c:ptCount val="1"/>
                <c:pt idx="0">
                  <c:v>Tree 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(2)'!$B$16:$D$16</c:f>
              <c:numCache>
                <c:formatCode>General</c:formatCode>
                <c:ptCount val="3"/>
                <c:pt idx="0">
                  <c:v>248</c:v>
                </c:pt>
                <c:pt idx="1">
                  <c:v>361</c:v>
                </c:pt>
                <c:pt idx="2">
                  <c:v>609</c:v>
                </c:pt>
              </c:numCache>
            </c:numRef>
          </c:val>
        </c:ser>
        <c:ser>
          <c:idx val="4"/>
          <c:order val="4"/>
          <c:tx>
            <c:strRef>
              <c:f>'big field filtering (2)'!$A$17</c:f>
              <c:strCache>
                <c:ptCount val="1"/>
                <c:pt idx="0">
                  <c:v>Tree 23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(2)'!$B$17:$D$17</c:f>
              <c:numCache>
                <c:formatCode>General</c:formatCode>
                <c:ptCount val="3"/>
                <c:pt idx="0">
                  <c:v>343</c:v>
                </c:pt>
                <c:pt idx="1">
                  <c:v>280</c:v>
                </c:pt>
                <c:pt idx="2">
                  <c:v>623</c:v>
                </c:pt>
              </c:numCache>
            </c:numRef>
          </c:val>
        </c:ser>
        <c:ser>
          <c:idx val="5"/>
          <c:order val="5"/>
          <c:tx>
            <c:strRef>
              <c:f>'big field filtering (2)'!$A$18</c:f>
              <c:strCache>
                <c:ptCount val="1"/>
                <c:pt idx="0">
                  <c:v>Tree 5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(2)'!$B$18:$D$18</c:f>
              <c:numCache>
                <c:formatCode>General</c:formatCode>
                <c:ptCount val="3"/>
                <c:pt idx="0">
                  <c:v>488</c:v>
                </c:pt>
                <c:pt idx="1">
                  <c:v>142</c:v>
                </c:pt>
                <c:pt idx="2">
                  <c:v>630</c:v>
                </c:pt>
              </c:numCache>
            </c:numRef>
          </c:val>
        </c:ser>
        <c:ser>
          <c:idx val="6"/>
          <c:order val="6"/>
          <c:tx>
            <c:strRef>
              <c:f>'big field filtering (2)'!$A$19</c:f>
              <c:strCache>
                <c:ptCount val="1"/>
                <c:pt idx="0">
                  <c:v>Tree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(2)'!$B$19:$D$19</c:f>
              <c:numCache>
                <c:formatCode>General</c:formatCode>
                <c:ptCount val="3"/>
                <c:pt idx="0">
                  <c:v>401</c:v>
                </c:pt>
                <c:pt idx="1">
                  <c:v>231</c:v>
                </c:pt>
                <c:pt idx="2">
                  <c:v>632</c:v>
                </c:pt>
              </c:numCache>
            </c:numRef>
          </c:val>
        </c:ser>
        <c:ser>
          <c:idx val="7"/>
          <c:order val="7"/>
          <c:tx>
            <c:strRef>
              <c:f>'big field filtering (2)'!$A$20</c:f>
              <c:strCache>
                <c:ptCount val="1"/>
                <c:pt idx="0">
                  <c:v>Tree 11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(2)'!$B$20:$D$20</c:f>
              <c:numCache>
                <c:formatCode>General</c:formatCode>
                <c:ptCount val="3"/>
                <c:pt idx="0">
                  <c:v>281</c:v>
                </c:pt>
                <c:pt idx="1">
                  <c:v>358</c:v>
                </c:pt>
                <c:pt idx="2">
                  <c:v>639</c:v>
                </c:pt>
              </c:numCache>
            </c:numRef>
          </c:val>
        </c:ser>
        <c:ser>
          <c:idx val="8"/>
          <c:order val="8"/>
          <c:tx>
            <c:strRef>
              <c:f>'big field filtering (2)'!$A$21</c:f>
              <c:strCache>
                <c:ptCount val="1"/>
                <c:pt idx="0">
                  <c:v>Tree 13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(2)'!$B$21:$D$21</c:f>
              <c:numCache>
                <c:formatCode>General</c:formatCode>
                <c:ptCount val="3"/>
                <c:pt idx="0">
                  <c:v>585</c:v>
                </c:pt>
                <c:pt idx="1">
                  <c:v>68</c:v>
                </c:pt>
                <c:pt idx="2">
                  <c:v>653</c:v>
                </c:pt>
              </c:numCache>
            </c:numRef>
          </c:val>
        </c:ser>
        <c:ser>
          <c:idx val="9"/>
          <c:order val="9"/>
          <c:tx>
            <c:strRef>
              <c:f>'big field filtering (2)'!$A$22</c:f>
              <c:strCache>
                <c:ptCount val="1"/>
                <c:pt idx="0">
                  <c:v>Tree 20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(2)'!$B$22:$D$22</c:f>
              <c:numCache>
                <c:formatCode>General</c:formatCode>
                <c:ptCount val="3"/>
                <c:pt idx="0">
                  <c:v>568</c:v>
                </c:pt>
                <c:pt idx="1">
                  <c:v>95</c:v>
                </c:pt>
                <c:pt idx="2">
                  <c:v>663</c:v>
                </c:pt>
              </c:numCache>
            </c:numRef>
          </c:val>
        </c:ser>
        <c:ser>
          <c:idx val="10"/>
          <c:order val="10"/>
          <c:tx>
            <c:strRef>
              <c:f>'big field filtering (2)'!$A$23</c:f>
              <c:strCache>
                <c:ptCount val="1"/>
                <c:pt idx="0">
                  <c:v>Tree 15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(2)'!$B$23:$D$23</c:f>
              <c:numCache>
                <c:formatCode>General</c:formatCode>
                <c:ptCount val="3"/>
                <c:pt idx="0">
                  <c:v>507</c:v>
                </c:pt>
                <c:pt idx="1">
                  <c:v>186</c:v>
                </c:pt>
                <c:pt idx="2">
                  <c:v>693</c:v>
                </c:pt>
              </c:numCache>
            </c:numRef>
          </c:val>
        </c:ser>
        <c:ser>
          <c:idx val="11"/>
          <c:order val="11"/>
          <c:tx>
            <c:strRef>
              <c:f>'big field filtering (2)'!$A$6</c:f>
              <c:strCache>
                <c:ptCount val="1"/>
                <c:pt idx="0">
                  <c:v>Tree 16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(2)'!$B$6:$D$6</c:f>
              <c:numCache>
                <c:formatCode>General</c:formatCode>
                <c:ptCount val="3"/>
                <c:pt idx="0">
                  <c:v>251</c:v>
                </c:pt>
                <c:pt idx="1">
                  <c:v>39</c:v>
                </c:pt>
                <c:pt idx="2">
                  <c:v>290</c:v>
                </c:pt>
              </c:numCache>
            </c:numRef>
          </c:val>
        </c:ser>
        <c:ser>
          <c:idx val="12"/>
          <c:order val="12"/>
          <c:tx>
            <c:strRef>
              <c:f>'big field filtering (2)'!$A$24</c:f>
              <c:strCache>
                <c:ptCount val="1"/>
                <c:pt idx="0">
                  <c:v>Tree 21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(2)'!$B$24:$D$24</c:f>
              <c:numCache>
                <c:formatCode>General</c:formatCode>
                <c:ptCount val="3"/>
                <c:pt idx="0">
                  <c:v>545</c:v>
                </c:pt>
                <c:pt idx="1">
                  <c:v>249</c:v>
                </c:pt>
                <c:pt idx="2">
                  <c:v>794</c:v>
                </c:pt>
              </c:numCache>
            </c:numRef>
          </c:val>
        </c:ser>
        <c:ser>
          <c:idx val="13"/>
          <c:order val="13"/>
          <c:tx>
            <c:strRef>
              <c:f>'big field filtering (2)'!$A$25</c:f>
              <c:strCache>
                <c:ptCount val="1"/>
                <c:pt idx="0">
                  <c:v>Tree 12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(2)'!$B$25:$D$25</c:f>
              <c:numCache>
                <c:formatCode>General</c:formatCode>
                <c:ptCount val="3"/>
                <c:pt idx="0">
                  <c:v>550</c:v>
                </c:pt>
                <c:pt idx="1">
                  <c:v>251</c:v>
                </c:pt>
                <c:pt idx="2">
                  <c:v>801</c:v>
                </c:pt>
              </c:numCache>
            </c:numRef>
          </c:val>
        </c:ser>
        <c:ser>
          <c:idx val="14"/>
          <c:order val="14"/>
          <c:tx>
            <c:strRef>
              <c:f>'big field filtering (2)'!$A$26</c:f>
              <c:strCache>
                <c:ptCount val="1"/>
                <c:pt idx="0">
                  <c:v>Tree 14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(2)'!$B$26:$D$26</c:f>
              <c:numCache>
                <c:formatCode>General</c:formatCode>
                <c:ptCount val="3"/>
                <c:pt idx="0">
                  <c:v>625</c:v>
                </c:pt>
                <c:pt idx="1">
                  <c:v>344</c:v>
                </c:pt>
                <c:pt idx="2">
                  <c:v>969</c:v>
                </c:pt>
              </c:numCache>
            </c:numRef>
          </c:val>
        </c:ser>
        <c:ser>
          <c:idx val="15"/>
          <c:order val="15"/>
          <c:tx>
            <c:strRef>
              <c:f>'big field filtering (2)'!$A$27</c:f>
              <c:strCache>
                <c:ptCount val="1"/>
                <c:pt idx="0">
                  <c:v>Tree 8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(2)'!$B$27:$D$27</c:f>
              <c:numCache>
                <c:formatCode>General</c:formatCode>
                <c:ptCount val="3"/>
                <c:pt idx="0">
                  <c:v>702</c:v>
                </c:pt>
                <c:pt idx="1">
                  <c:v>442</c:v>
                </c:pt>
                <c:pt idx="2">
                  <c:v>1144</c:v>
                </c:pt>
              </c:numCache>
            </c:numRef>
          </c:val>
        </c:ser>
        <c:ser>
          <c:idx val="16"/>
          <c:order val="16"/>
          <c:tx>
            <c:strRef>
              <c:f>'big field filtering (2)'!$A$7</c:f>
              <c:strCache>
                <c:ptCount val="1"/>
                <c:pt idx="0">
                  <c:v>Tree 4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(2)'!$B$7:$D$7</c:f>
              <c:numCache>
                <c:formatCode>General</c:formatCode>
                <c:ptCount val="3"/>
                <c:pt idx="0">
                  <c:v>244</c:v>
                </c:pt>
                <c:pt idx="1">
                  <c:v>123</c:v>
                </c:pt>
                <c:pt idx="2">
                  <c:v>367</c:v>
                </c:pt>
              </c:numCache>
            </c:numRef>
          </c:val>
        </c:ser>
        <c:ser>
          <c:idx val="17"/>
          <c:order val="17"/>
          <c:tx>
            <c:strRef>
              <c:f>'big field filtering (2)'!$A$8</c:f>
              <c:strCache>
                <c:ptCount val="1"/>
                <c:pt idx="0">
                  <c:v>Tree 2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(2)'!$B$8:$D$8</c:f>
              <c:numCache>
                <c:formatCode>General</c:formatCode>
                <c:ptCount val="3"/>
                <c:pt idx="0">
                  <c:v>257</c:v>
                </c:pt>
                <c:pt idx="1">
                  <c:v>120</c:v>
                </c:pt>
                <c:pt idx="2">
                  <c:v>377</c:v>
                </c:pt>
              </c:numCache>
            </c:numRef>
          </c:val>
        </c:ser>
        <c:ser>
          <c:idx val="18"/>
          <c:order val="18"/>
          <c:tx>
            <c:strRef>
              <c:f>'big field filtering (2)'!$A$9</c:f>
              <c:strCache>
                <c:ptCount val="1"/>
                <c:pt idx="0">
                  <c:v>Tree 10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(2)'!$B$9:$D$9</c:f>
              <c:numCache>
                <c:formatCode>General</c:formatCode>
                <c:ptCount val="3"/>
                <c:pt idx="0">
                  <c:v>344</c:v>
                </c:pt>
                <c:pt idx="1">
                  <c:v>120</c:v>
                </c:pt>
                <c:pt idx="2">
                  <c:v>464</c:v>
                </c:pt>
              </c:numCache>
            </c:numRef>
          </c:val>
        </c:ser>
        <c:ser>
          <c:idx val="19"/>
          <c:order val="19"/>
          <c:tx>
            <c:strRef>
              <c:f>'big field filtering (2)'!$A$10</c:f>
              <c:strCache>
                <c:ptCount val="1"/>
                <c:pt idx="0">
                  <c:v>Tree 9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(2)'!$B$10:$D$10</c:f>
              <c:numCache>
                <c:formatCode>General</c:formatCode>
                <c:ptCount val="3"/>
                <c:pt idx="0">
                  <c:v>389</c:v>
                </c:pt>
                <c:pt idx="1">
                  <c:v>80</c:v>
                </c:pt>
                <c:pt idx="2">
                  <c:v>469</c:v>
                </c:pt>
              </c:numCache>
            </c:numRef>
          </c:val>
        </c:ser>
        <c:ser>
          <c:idx val="20"/>
          <c:order val="20"/>
          <c:tx>
            <c:strRef>
              <c:f>'big field filtering (2)'!$A$11</c:f>
              <c:strCache>
                <c:ptCount val="1"/>
                <c:pt idx="0">
                  <c:v>Tree 3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(2)'!$B$11:$D$11</c:f>
              <c:numCache>
                <c:formatCode>General</c:formatCode>
                <c:ptCount val="3"/>
                <c:pt idx="0">
                  <c:v>325</c:v>
                </c:pt>
                <c:pt idx="1">
                  <c:v>145</c:v>
                </c:pt>
                <c:pt idx="2">
                  <c:v>470</c:v>
                </c:pt>
              </c:numCache>
            </c:numRef>
          </c:val>
        </c:ser>
        <c:ser>
          <c:idx val="21"/>
          <c:order val="21"/>
          <c:tx>
            <c:strRef>
              <c:f>'big field filtering (2)'!$A$12</c:f>
              <c:strCache>
                <c:ptCount val="1"/>
                <c:pt idx="0">
                  <c:v>Tree 18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(2)'!$B$12:$D$12</c:f>
              <c:numCache>
                <c:formatCode>General</c:formatCode>
                <c:ptCount val="3"/>
                <c:pt idx="0">
                  <c:v>200</c:v>
                </c:pt>
                <c:pt idx="1">
                  <c:v>300</c:v>
                </c:pt>
                <c:pt idx="2">
                  <c:v>500</c:v>
                </c:pt>
              </c:numCache>
            </c:numRef>
          </c:val>
        </c:ser>
        <c:ser>
          <c:idx val="22"/>
          <c:order val="22"/>
          <c:tx>
            <c:strRef>
              <c:f>'big field filtering (2)'!$A$13</c:f>
              <c:strCache>
                <c:ptCount val="1"/>
                <c:pt idx="0">
                  <c:v>Tree 17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(2)'!$B$13:$D$13</c:f>
              <c:numCache>
                <c:formatCode>General</c:formatCode>
                <c:ptCount val="3"/>
                <c:pt idx="0">
                  <c:v>300</c:v>
                </c:pt>
                <c:pt idx="1">
                  <c:v>200</c:v>
                </c:pt>
                <c:pt idx="2">
                  <c:v>500</c:v>
                </c:pt>
              </c:numCache>
            </c:numRef>
          </c:val>
        </c:ser>
        <c:ser>
          <c:idx val="23"/>
          <c:order val="23"/>
          <c:tx>
            <c:strRef>
              <c:f>'big field filtering (2)'!$A$28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(2)'!$B$28:$D$28</c:f>
              <c:numCache>
                <c:formatCode>General</c:formatCode>
                <c:ptCount val="3"/>
                <c:pt idx="0">
                  <c:v>9037</c:v>
                </c:pt>
                <c:pt idx="1">
                  <c:v>4505</c:v>
                </c:pt>
              </c:numCache>
            </c:numRef>
          </c:val>
        </c:ser>
        <c:ser>
          <c:idx val="24"/>
          <c:order val="24"/>
          <c:tx>
            <c:strRef>
              <c:f>'big field filtering (2)'!$A$29</c:f>
              <c:strCache>
                <c:ptCount val="1"/>
                <c:pt idx="0">
                  <c:v>Grand Total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(2)'!$B$29:$D$29</c:f>
              <c:numCache>
                <c:formatCode>General</c:formatCode>
                <c:ptCount val="3"/>
                <c:pt idx="2">
                  <c:v>13542</c:v>
                </c:pt>
              </c:numCache>
            </c:numRef>
          </c:val>
        </c:ser>
        <c:ser>
          <c:idx val="25"/>
          <c:order val="25"/>
          <c:tx>
            <c:strRef>
              <c:f>'big field filtering (2)'!$A$30</c:f>
              <c:strCache>
                <c:ptCount val="1"/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(2)'!$B$30:$D$30</c:f>
              <c:numCache>
                <c:formatCode>General</c:formatCode>
                <c:ptCount val="3"/>
              </c:numCache>
            </c:numRef>
          </c:val>
        </c:ser>
        <c:ser>
          <c:idx val="26"/>
          <c:order val="26"/>
          <c:tx>
            <c:strRef>
              <c:f>'big field filtering (2)'!$A$31</c:f>
              <c:strCache>
                <c:ptCount val="1"/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(2)'!$B$31:$D$31</c:f>
              <c:numCache>
                <c:formatCode>General</c:formatCode>
                <c:ptCount val="3"/>
              </c:numCache>
            </c:numRef>
          </c:val>
        </c:ser>
        <c:ser>
          <c:idx val="27"/>
          <c:order val="27"/>
          <c:tx>
            <c:strRef>
              <c:f>'big field filtering (2)'!$A$32</c:f>
              <c:strCache>
                <c:ptCount val="1"/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(2)'!$B$32:$D$32</c:f>
              <c:numCache>
                <c:formatCode>General</c:formatCode>
                <c:ptCount val="3"/>
              </c:numCache>
            </c:numRef>
          </c:val>
        </c:ser>
        <c:ser>
          <c:idx val="28"/>
          <c:order val="28"/>
          <c:tx>
            <c:strRef>
              <c:f>'big field filtering (2)'!$A$33</c:f>
              <c:strCache>
                <c:ptCount val="1"/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(2)'!$B$33:$D$33</c:f>
              <c:numCache>
                <c:formatCode>General</c:formatCode>
                <c:ptCount val="3"/>
              </c:numCache>
            </c:numRef>
          </c:val>
        </c:ser>
        <c:ser>
          <c:idx val="29"/>
          <c:order val="29"/>
          <c:tx>
            <c:strRef>
              <c:f>'big field filtering (2)'!$A$34</c:f>
              <c:strCache>
                <c:ptCount val="1"/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(2)'!$B$34:$D$34</c:f>
              <c:numCache>
                <c:formatCode>General</c:formatCode>
                <c:ptCount val="3"/>
              </c:numCache>
            </c:numRef>
          </c:val>
        </c:ser>
        <c:ser>
          <c:idx val="30"/>
          <c:order val="30"/>
          <c:tx>
            <c:strRef>
              <c:f>'big field filtering (2)'!$A$35</c:f>
              <c:strCache>
                <c:ptCount val="1"/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(2)'!$B$35:$D$35</c:f>
              <c:numCache>
                <c:formatCode>General</c:formatCode>
                <c:ptCount val="3"/>
              </c:numCache>
            </c:numRef>
          </c:val>
        </c:ser>
        <c:ser>
          <c:idx val="31"/>
          <c:order val="31"/>
          <c:tx>
            <c:strRef>
              <c:f>'big field filtering (2)'!$A$36</c:f>
              <c:strCache>
                <c:ptCount val="1"/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 (2)'!$B$4:$D$4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 (2)'!$B$36:$D$36</c:f>
              <c:numCache>
                <c:formatCode>General</c:formatCode>
                <c:ptCount val="3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67458432"/>
        <c:axId val="267459968"/>
        <c:axId val="267455104"/>
      </c:bar3DChart>
      <c:catAx>
        <c:axId val="26745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7459968"/>
        <c:crosses val="autoZero"/>
        <c:auto val="1"/>
        <c:lblAlgn val="ctr"/>
        <c:lblOffset val="100"/>
        <c:noMultiLvlLbl val="0"/>
      </c:catAx>
      <c:valAx>
        <c:axId val="26745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7458432"/>
        <c:crosses val="autoZero"/>
        <c:crossBetween val="between"/>
      </c:valAx>
      <c:serAx>
        <c:axId val="2674551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7459968"/>
        <c:crosses val="autoZero"/>
      </c:ser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field!$A$5</c:f>
              <c:strCache>
                <c:ptCount val="1"/>
                <c:pt idx="0">
                  <c:v>Tree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field!$B$4:$D$4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field!$B$5:$D$5</c:f>
              <c:numCache>
                <c:formatCode>General</c:formatCode>
                <c:ptCount val="3"/>
                <c:pt idx="0">
                  <c:v>408</c:v>
                </c:pt>
                <c:pt idx="1">
                  <c:v>200</c:v>
                </c:pt>
                <c:pt idx="2">
                  <c:v>608</c:v>
                </c:pt>
              </c:numCache>
            </c:numRef>
          </c:val>
        </c:ser>
        <c:ser>
          <c:idx val="1"/>
          <c:order val="1"/>
          <c:tx>
            <c:strRef>
              <c:f>field!$A$6</c:f>
              <c:strCache>
                <c:ptCount val="1"/>
                <c:pt idx="0">
                  <c:v>Tree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field!$B$4:$D$4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field!$B$6:$D$6</c:f>
              <c:numCache>
                <c:formatCode>General</c:formatCode>
                <c:ptCount val="3"/>
                <c:pt idx="0">
                  <c:v>257</c:v>
                </c:pt>
                <c:pt idx="1">
                  <c:v>120</c:v>
                </c:pt>
                <c:pt idx="2">
                  <c:v>377</c:v>
                </c:pt>
              </c:numCache>
            </c:numRef>
          </c:val>
        </c:ser>
        <c:ser>
          <c:idx val="2"/>
          <c:order val="2"/>
          <c:tx>
            <c:strRef>
              <c:f>field!$A$7</c:f>
              <c:strCache>
                <c:ptCount val="1"/>
                <c:pt idx="0">
                  <c:v>Tree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field!$B$4:$D$4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field!$B$7:$D$7</c:f>
              <c:numCache>
                <c:formatCode>General</c:formatCode>
                <c:ptCount val="3"/>
                <c:pt idx="0">
                  <c:v>325</c:v>
                </c:pt>
                <c:pt idx="1">
                  <c:v>145</c:v>
                </c:pt>
                <c:pt idx="2">
                  <c:v>470</c:v>
                </c:pt>
              </c:numCache>
            </c:numRef>
          </c:val>
        </c:ser>
        <c:ser>
          <c:idx val="3"/>
          <c:order val="3"/>
          <c:tx>
            <c:strRef>
              <c:f>field!$A$8</c:f>
              <c:strCache>
                <c:ptCount val="1"/>
                <c:pt idx="0">
                  <c:v>Tree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field!$B$4:$D$4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field!$B$8:$D$8</c:f>
              <c:numCache>
                <c:formatCode>General</c:formatCode>
                <c:ptCount val="3"/>
                <c:pt idx="0">
                  <c:v>244</c:v>
                </c:pt>
                <c:pt idx="1">
                  <c:v>123</c:v>
                </c:pt>
                <c:pt idx="2">
                  <c:v>367</c:v>
                </c:pt>
              </c:numCache>
            </c:numRef>
          </c:val>
        </c:ser>
        <c:ser>
          <c:idx val="4"/>
          <c:order val="4"/>
          <c:tx>
            <c:strRef>
              <c:f>field!$A$9</c:f>
              <c:strCache>
                <c:ptCount val="1"/>
                <c:pt idx="0">
                  <c:v>Tree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field!$B$4:$D$4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field!$B$9:$D$9</c:f>
              <c:numCache>
                <c:formatCode>General</c:formatCode>
                <c:ptCount val="3"/>
                <c:pt idx="0">
                  <c:v>488</c:v>
                </c:pt>
                <c:pt idx="1">
                  <c:v>142</c:v>
                </c:pt>
                <c:pt idx="2">
                  <c:v>630</c:v>
                </c:pt>
              </c:numCache>
            </c:numRef>
          </c:val>
        </c:ser>
        <c:ser>
          <c:idx val="5"/>
          <c:order val="5"/>
          <c:tx>
            <c:strRef>
              <c:f>field!$A$10</c:f>
              <c:strCache>
                <c:ptCount val="1"/>
                <c:pt idx="0">
                  <c:v>Tree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field!$B$4:$D$4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field!$B$10:$D$10</c:f>
              <c:numCache>
                <c:formatCode>General</c:formatCode>
                <c:ptCount val="3"/>
                <c:pt idx="0">
                  <c:v>100</c:v>
                </c:pt>
                <c:pt idx="1">
                  <c:v>20</c:v>
                </c:pt>
                <c:pt idx="2">
                  <c:v>120</c:v>
                </c:pt>
              </c:numCache>
            </c:numRef>
          </c:val>
        </c:ser>
        <c:ser>
          <c:idx val="6"/>
          <c:order val="6"/>
          <c:tx>
            <c:strRef>
              <c:f>field!$A$11</c:f>
              <c:strCache>
                <c:ptCount val="1"/>
                <c:pt idx="0">
                  <c:v>Tree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field!$B$4:$D$4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field!$B$11:$D$11</c:f>
              <c:numCache>
                <c:formatCode>General</c:formatCode>
                <c:ptCount val="3"/>
                <c:pt idx="0">
                  <c:v>401</c:v>
                </c:pt>
                <c:pt idx="1">
                  <c:v>231</c:v>
                </c:pt>
                <c:pt idx="2">
                  <c:v>632</c:v>
                </c:pt>
              </c:numCache>
            </c:numRef>
          </c:val>
        </c:ser>
        <c:ser>
          <c:idx val="7"/>
          <c:order val="7"/>
          <c:tx>
            <c:strRef>
              <c:f>field!$A$12</c:f>
              <c:strCache>
                <c:ptCount val="1"/>
                <c:pt idx="0">
                  <c:v>Tree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field!$B$4:$D$4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field!$B$12:$D$12</c:f>
              <c:numCache>
                <c:formatCode>General</c:formatCode>
                <c:ptCount val="3"/>
                <c:pt idx="0">
                  <c:v>509</c:v>
                </c:pt>
                <c:pt idx="1">
                  <c:v>12</c:v>
                </c:pt>
                <c:pt idx="2">
                  <c:v>521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49658752"/>
        <c:axId val="249672832"/>
        <c:axId val="246740288"/>
      </c:bar3DChart>
      <c:catAx>
        <c:axId val="24965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672832"/>
        <c:crosses val="autoZero"/>
        <c:auto val="1"/>
        <c:lblAlgn val="ctr"/>
        <c:lblOffset val="100"/>
        <c:noMultiLvlLbl val="0"/>
      </c:catAx>
      <c:valAx>
        <c:axId val="24967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658752"/>
        <c:crosses val="autoZero"/>
        <c:crossBetween val="between"/>
      </c:valAx>
      <c:serAx>
        <c:axId val="2467402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672832"/>
        <c:crosses val="autoZero"/>
      </c:ser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Apple 2014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'big field'!$B$4</c:f>
              <c:strCache>
                <c:ptCount val="1"/>
                <c:pt idx="0">
                  <c:v>morning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'big field'!$A$5:$A$13</c:f>
              <c:strCache>
                <c:ptCount val="9"/>
                <c:pt idx="0">
                  <c:v>Tree 6</c:v>
                </c:pt>
                <c:pt idx="1">
                  <c:v>Tree 16</c:v>
                </c:pt>
                <c:pt idx="2">
                  <c:v>Tree 4</c:v>
                </c:pt>
                <c:pt idx="3">
                  <c:v>Tree 2</c:v>
                </c:pt>
                <c:pt idx="4">
                  <c:v>Tree 10</c:v>
                </c:pt>
                <c:pt idx="5">
                  <c:v>Tree 9</c:v>
                </c:pt>
                <c:pt idx="6">
                  <c:v>Tree 3</c:v>
                </c:pt>
                <c:pt idx="7">
                  <c:v>Tree 18</c:v>
                </c:pt>
                <c:pt idx="8">
                  <c:v>Tree 17</c:v>
                </c:pt>
              </c:strCache>
            </c:strRef>
          </c:cat>
          <c:val>
            <c:numRef>
              <c:f>'big field'!$B$5:$B$13</c:f>
              <c:numCache>
                <c:formatCode>General</c:formatCode>
                <c:ptCount val="9"/>
                <c:pt idx="0">
                  <c:v>100</c:v>
                </c:pt>
                <c:pt idx="1">
                  <c:v>251</c:v>
                </c:pt>
                <c:pt idx="2">
                  <c:v>244</c:v>
                </c:pt>
                <c:pt idx="3">
                  <c:v>257</c:v>
                </c:pt>
                <c:pt idx="4">
                  <c:v>344</c:v>
                </c:pt>
                <c:pt idx="5">
                  <c:v>389</c:v>
                </c:pt>
                <c:pt idx="6">
                  <c:v>325</c:v>
                </c:pt>
                <c:pt idx="7">
                  <c:v>200</c:v>
                </c:pt>
                <c:pt idx="8">
                  <c:v>300</c:v>
                </c:pt>
              </c:numCache>
            </c:numRef>
          </c:val>
        </c:ser>
        <c:ser>
          <c:idx val="1"/>
          <c:order val="1"/>
          <c:tx>
            <c:strRef>
              <c:f>'big field'!$C$4</c:f>
              <c:strCache>
                <c:ptCount val="1"/>
                <c:pt idx="0">
                  <c:v>afternoon</c:v>
                </c:pt>
              </c:strCache>
            </c:strRef>
          </c:tx>
          <c:spPr>
            <a:pattFill prst="narHorz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'big field'!$A$5:$A$13</c:f>
              <c:strCache>
                <c:ptCount val="9"/>
                <c:pt idx="0">
                  <c:v>Tree 6</c:v>
                </c:pt>
                <c:pt idx="1">
                  <c:v>Tree 16</c:v>
                </c:pt>
                <c:pt idx="2">
                  <c:v>Tree 4</c:v>
                </c:pt>
                <c:pt idx="3">
                  <c:v>Tree 2</c:v>
                </c:pt>
                <c:pt idx="4">
                  <c:v>Tree 10</c:v>
                </c:pt>
                <c:pt idx="5">
                  <c:v>Tree 9</c:v>
                </c:pt>
                <c:pt idx="6">
                  <c:v>Tree 3</c:v>
                </c:pt>
                <c:pt idx="7">
                  <c:v>Tree 18</c:v>
                </c:pt>
                <c:pt idx="8">
                  <c:v>Tree 17</c:v>
                </c:pt>
              </c:strCache>
            </c:strRef>
          </c:cat>
          <c:val>
            <c:numRef>
              <c:f>'big field'!$C$5:$C$13</c:f>
              <c:numCache>
                <c:formatCode>General</c:formatCode>
                <c:ptCount val="9"/>
                <c:pt idx="0">
                  <c:v>20</c:v>
                </c:pt>
                <c:pt idx="1">
                  <c:v>39</c:v>
                </c:pt>
                <c:pt idx="2">
                  <c:v>123</c:v>
                </c:pt>
                <c:pt idx="3">
                  <c:v>120</c:v>
                </c:pt>
                <c:pt idx="4">
                  <c:v>120</c:v>
                </c:pt>
                <c:pt idx="5">
                  <c:v>80</c:v>
                </c:pt>
                <c:pt idx="6">
                  <c:v>145</c:v>
                </c:pt>
                <c:pt idx="7">
                  <c:v>300</c:v>
                </c:pt>
                <c:pt idx="8">
                  <c:v>200</c:v>
                </c:pt>
              </c:numCache>
            </c:numRef>
          </c:val>
        </c:ser>
        <c:ser>
          <c:idx val="2"/>
          <c:order val="2"/>
          <c:tx>
            <c:strRef>
              <c:f>'big field'!$D$4</c:f>
              <c:strCache>
                <c:ptCount val="1"/>
                <c:pt idx="0">
                  <c:v>total</c:v>
                </c:pt>
              </c:strCache>
            </c:strRef>
          </c:tx>
          <c:spPr>
            <a:pattFill prst="narHorz">
              <a:fgClr>
                <a:schemeClr val="accent3"/>
              </a:fgClr>
              <a:bgClr>
                <a:schemeClr val="accent3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3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'big field'!$A$5:$A$13</c:f>
              <c:strCache>
                <c:ptCount val="9"/>
                <c:pt idx="0">
                  <c:v>Tree 6</c:v>
                </c:pt>
                <c:pt idx="1">
                  <c:v>Tree 16</c:v>
                </c:pt>
                <c:pt idx="2">
                  <c:v>Tree 4</c:v>
                </c:pt>
                <c:pt idx="3">
                  <c:v>Tree 2</c:v>
                </c:pt>
                <c:pt idx="4">
                  <c:v>Tree 10</c:v>
                </c:pt>
                <c:pt idx="5">
                  <c:v>Tree 9</c:v>
                </c:pt>
                <c:pt idx="6">
                  <c:v>Tree 3</c:v>
                </c:pt>
                <c:pt idx="7">
                  <c:v>Tree 18</c:v>
                </c:pt>
                <c:pt idx="8">
                  <c:v>Tree 17</c:v>
                </c:pt>
              </c:strCache>
            </c:strRef>
          </c:cat>
          <c:val>
            <c:numRef>
              <c:f>'big field'!$D$5:$D$13</c:f>
              <c:numCache>
                <c:formatCode>General</c:formatCode>
                <c:ptCount val="9"/>
                <c:pt idx="0">
                  <c:v>120</c:v>
                </c:pt>
                <c:pt idx="1">
                  <c:v>290</c:v>
                </c:pt>
                <c:pt idx="2">
                  <c:v>367</c:v>
                </c:pt>
                <c:pt idx="3">
                  <c:v>377</c:v>
                </c:pt>
                <c:pt idx="4">
                  <c:v>464</c:v>
                </c:pt>
                <c:pt idx="5">
                  <c:v>469</c:v>
                </c:pt>
                <c:pt idx="6">
                  <c:v>470</c:v>
                </c:pt>
                <c:pt idx="7">
                  <c:v>500</c:v>
                </c:pt>
                <c:pt idx="8">
                  <c:v>500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50592256"/>
        <c:axId val="250606336"/>
      </c:barChart>
      <c:catAx>
        <c:axId val="250592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0606336"/>
        <c:crosses val="autoZero"/>
        <c:auto val="1"/>
        <c:lblAlgn val="ctr"/>
        <c:lblOffset val="100"/>
        <c:noMultiLvlLbl val="0"/>
      </c:catAx>
      <c:valAx>
        <c:axId val="2506063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50592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'big field'!$A$5</c:f>
              <c:strCache>
                <c:ptCount val="1"/>
                <c:pt idx="0">
                  <c:v>Tree 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field'!$B$5:$D$5</c:f>
              <c:numCache>
                <c:formatCode>General</c:formatCode>
                <c:ptCount val="3"/>
                <c:pt idx="0">
                  <c:v>100</c:v>
                </c:pt>
                <c:pt idx="1">
                  <c:v>20</c:v>
                </c:pt>
                <c:pt idx="2">
                  <c:v>120</c:v>
                </c:pt>
              </c:numCache>
            </c:numRef>
          </c:val>
        </c:ser>
        <c:ser>
          <c:idx val="1"/>
          <c:order val="1"/>
          <c:tx>
            <c:strRef>
              <c:f>'big field'!$A$14</c:f>
              <c:strCache>
                <c:ptCount val="1"/>
                <c:pt idx="0">
                  <c:v>Tree 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field'!$B$14:$D$14</c:f>
              <c:numCache>
                <c:formatCode>General</c:formatCode>
                <c:ptCount val="3"/>
                <c:pt idx="0">
                  <c:v>376</c:v>
                </c:pt>
                <c:pt idx="1">
                  <c:v>151</c:v>
                </c:pt>
                <c:pt idx="2">
                  <c:v>527</c:v>
                </c:pt>
              </c:numCache>
            </c:numRef>
          </c:val>
        </c:ser>
        <c:ser>
          <c:idx val="2"/>
          <c:order val="2"/>
          <c:tx>
            <c:strRef>
              <c:f>'big field'!$A$15</c:f>
              <c:strCache>
                <c:ptCount val="1"/>
                <c:pt idx="0">
                  <c:v>Tree 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field'!$B$15:$D$15</c:f>
              <c:numCache>
                <c:formatCode>General</c:formatCode>
                <c:ptCount val="3"/>
                <c:pt idx="0">
                  <c:v>408</c:v>
                </c:pt>
                <c:pt idx="1">
                  <c:v>200</c:v>
                </c:pt>
                <c:pt idx="2">
                  <c:v>608</c:v>
                </c:pt>
              </c:numCache>
            </c:numRef>
          </c:val>
        </c:ser>
        <c:ser>
          <c:idx val="3"/>
          <c:order val="3"/>
          <c:tx>
            <c:strRef>
              <c:f>'big field'!$A$16</c:f>
              <c:strCache>
                <c:ptCount val="1"/>
                <c:pt idx="0">
                  <c:v>Tree 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field'!$B$16:$D$16</c:f>
              <c:numCache>
                <c:formatCode>General</c:formatCode>
                <c:ptCount val="3"/>
                <c:pt idx="0">
                  <c:v>248</c:v>
                </c:pt>
                <c:pt idx="1">
                  <c:v>361</c:v>
                </c:pt>
                <c:pt idx="2">
                  <c:v>609</c:v>
                </c:pt>
              </c:numCache>
            </c:numRef>
          </c:val>
        </c:ser>
        <c:ser>
          <c:idx val="4"/>
          <c:order val="4"/>
          <c:tx>
            <c:strRef>
              <c:f>'big field'!$A$17</c:f>
              <c:strCache>
                <c:ptCount val="1"/>
                <c:pt idx="0">
                  <c:v>Tree 23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field'!$B$17:$D$17</c:f>
              <c:numCache>
                <c:formatCode>General</c:formatCode>
                <c:ptCount val="3"/>
                <c:pt idx="0">
                  <c:v>343</c:v>
                </c:pt>
                <c:pt idx="1">
                  <c:v>280</c:v>
                </c:pt>
                <c:pt idx="2">
                  <c:v>623</c:v>
                </c:pt>
              </c:numCache>
            </c:numRef>
          </c:val>
        </c:ser>
        <c:ser>
          <c:idx val="5"/>
          <c:order val="5"/>
          <c:tx>
            <c:strRef>
              <c:f>'big field'!$A$18</c:f>
              <c:strCache>
                <c:ptCount val="1"/>
                <c:pt idx="0">
                  <c:v>Tree 5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field'!$B$18:$D$18</c:f>
              <c:numCache>
                <c:formatCode>General</c:formatCode>
                <c:ptCount val="3"/>
                <c:pt idx="0">
                  <c:v>488</c:v>
                </c:pt>
                <c:pt idx="1">
                  <c:v>142</c:v>
                </c:pt>
                <c:pt idx="2">
                  <c:v>630</c:v>
                </c:pt>
              </c:numCache>
            </c:numRef>
          </c:val>
        </c:ser>
        <c:ser>
          <c:idx val="6"/>
          <c:order val="6"/>
          <c:tx>
            <c:strRef>
              <c:f>'big field'!$A$19</c:f>
              <c:strCache>
                <c:ptCount val="1"/>
                <c:pt idx="0">
                  <c:v>Tree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field'!$B$19:$D$19</c:f>
              <c:numCache>
                <c:formatCode>General</c:formatCode>
                <c:ptCount val="3"/>
                <c:pt idx="0">
                  <c:v>401</c:v>
                </c:pt>
                <c:pt idx="1">
                  <c:v>231</c:v>
                </c:pt>
                <c:pt idx="2">
                  <c:v>632</c:v>
                </c:pt>
              </c:numCache>
            </c:numRef>
          </c:val>
        </c:ser>
        <c:ser>
          <c:idx val="7"/>
          <c:order val="7"/>
          <c:tx>
            <c:strRef>
              <c:f>'big field'!$A$20</c:f>
              <c:strCache>
                <c:ptCount val="1"/>
                <c:pt idx="0">
                  <c:v>Tree 11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field'!$B$20:$D$20</c:f>
              <c:numCache>
                <c:formatCode>General</c:formatCode>
                <c:ptCount val="3"/>
                <c:pt idx="0">
                  <c:v>281</c:v>
                </c:pt>
                <c:pt idx="1">
                  <c:v>358</c:v>
                </c:pt>
                <c:pt idx="2">
                  <c:v>639</c:v>
                </c:pt>
              </c:numCache>
            </c:numRef>
          </c:val>
        </c:ser>
        <c:ser>
          <c:idx val="8"/>
          <c:order val="8"/>
          <c:tx>
            <c:strRef>
              <c:f>'big field'!$A$21</c:f>
              <c:strCache>
                <c:ptCount val="1"/>
                <c:pt idx="0">
                  <c:v>Tree 13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field'!$B$21:$D$21</c:f>
              <c:numCache>
                <c:formatCode>General</c:formatCode>
                <c:ptCount val="3"/>
                <c:pt idx="0">
                  <c:v>585</c:v>
                </c:pt>
                <c:pt idx="1">
                  <c:v>68</c:v>
                </c:pt>
                <c:pt idx="2">
                  <c:v>653</c:v>
                </c:pt>
              </c:numCache>
            </c:numRef>
          </c:val>
        </c:ser>
        <c:ser>
          <c:idx val="9"/>
          <c:order val="9"/>
          <c:tx>
            <c:strRef>
              <c:f>'big field'!$A$22</c:f>
              <c:strCache>
                <c:ptCount val="1"/>
                <c:pt idx="0">
                  <c:v>Tree 20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field'!$B$22:$D$22</c:f>
              <c:numCache>
                <c:formatCode>General</c:formatCode>
                <c:ptCount val="3"/>
                <c:pt idx="0">
                  <c:v>568</c:v>
                </c:pt>
                <c:pt idx="1">
                  <c:v>95</c:v>
                </c:pt>
                <c:pt idx="2">
                  <c:v>663</c:v>
                </c:pt>
              </c:numCache>
            </c:numRef>
          </c:val>
        </c:ser>
        <c:ser>
          <c:idx val="10"/>
          <c:order val="10"/>
          <c:tx>
            <c:strRef>
              <c:f>'big field'!$A$23</c:f>
              <c:strCache>
                <c:ptCount val="1"/>
                <c:pt idx="0">
                  <c:v>Tree 15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field'!$B$23:$D$23</c:f>
              <c:numCache>
                <c:formatCode>General</c:formatCode>
                <c:ptCount val="3"/>
                <c:pt idx="0">
                  <c:v>507</c:v>
                </c:pt>
                <c:pt idx="1">
                  <c:v>186</c:v>
                </c:pt>
                <c:pt idx="2">
                  <c:v>693</c:v>
                </c:pt>
              </c:numCache>
            </c:numRef>
          </c:val>
        </c:ser>
        <c:ser>
          <c:idx val="11"/>
          <c:order val="11"/>
          <c:tx>
            <c:strRef>
              <c:f>'big field'!$A$6</c:f>
              <c:strCache>
                <c:ptCount val="1"/>
                <c:pt idx="0">
                  <c:v>Tree 16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field'!$B$6:$D$6</c:f>
              <c:numCache>
                <c:formatCode>General</c:formatCode>
                <c:ptCount val="3"/>
                <c:pt idx="0">
                  <c:v>251</c:v>
                </c:pt>
                <c:pt idx="1">
                  <c:v>39</c:v>
                </c:pt>
                <c:pt idx="2">
                  <c:v>290</c:v>
                </c:pt>
              </c:numCache>
            </c:numRef>
          </c:val>
        </c:ser>
        <c:ser>
          <c:idx val="12"/>
          <c:order val="12"/>
          <c:tx>
            <c:strRef>
              <c:f>'big field'!$A$24</c:f>
              <c:strCache>
                <c:ptCount val="1"/>
                <c:pt idx="0">
                  <c:v>Tree 21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field'!$B$24:$D$24</c:f>
              <c:numCache>
                <c:formatCode>General</c:formatCode>
                <c:ptCount val="3"/>
                <c:pt idx="0">
                  <c:v>545</c:v>
                </c:pt>
                <c:pt idx="1">
                  <c:v>249</c:v>
                </c:pt>
                <c:pt idx="2">
                  <c:v>794</c:v>
                </c:pt>
              </c:numCache>
            </c:numRef>
          </c:val>
        </c:ser>
        <c:ser>
          <c:idx val="13"/>
          <c:order val="13"/>
          <c:tx>
            <c:strRef>
              <c:f>'big field'!$A$25</c:f>
              <c:strCache>
                <c:ptCount val="1"/>
                <c:pt idx="0">
                  <c:v>Tree 12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field'!$B$25:$D$25</c:f>
              <c:numCache>
                <c:formatCode>General</c:formatCode>
                <c:ptCount val="3"/>
                <c:pt idx="0">
                  <c:v>550</c:v>
                </c:pt>
                <c:pt idx="1">
                  <c:v>251</c:v>
                </c:pt>
                <c:pt idx="2">
                  <c:v>801</c:v>
                </c:pt>
              </c:numCache>
            </c:numRef>
          </c:val>
        </c:ser>
        <c:ser>
          <c:idx val="14"/>
          <c:order val="14"/>
          <c:tx>
            <c:strRef>
              <c:f>'big field'!$A$26</c:f>
              <c:strCache>
                <c:ptCount val="1"/>
                <c:pt idx="0">
                  <c:v>Tree 14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field'!$B$26:$D$26</c:f>
              <c:numCache>
                <c:formatCode>General</c:formatCode>
                <c:ptCount val="3"/>
                <c:pt idx="0">
                  <c:v>625</c:v>
                </c:pt>
                <c:pt idx="1">
                  <c:v>344</c:v>
                </c:pt>
                <c:pt idx="2">
                  <c:v>969</c:v>
                </c:pt>
              </c:numCache>
            </c:numRef>
          </c:val>
        </c:ser>
        <c:ser>
          <c:idx val="15"/>
          <c:order val="15"/>
          <c:tx>
            <c:strRef>
              <c:f>'big field'!$A$27</c:f>
              <c:strCache>
                <c:ptCount val="1"/>
                <c:pt idx="0">
                  <c:v>Tree 8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field'!$B$27:$D$27</c:f>
              <c:numCache>
                <c:formatCode>General</c:formatCode>
                <c:ptCount val="3"/>
                <c:pt idx="0">
                  <c:v>702</c:v>
                </c:pt>
                <c:pt idx="1">
                  <c:v>442</c:v>
                </c:pt>
                <c:pt idx="2">
                  <c:v>1144</c:v>
                </c:pt>
              </c:numCache>
            </c:numRef>
          </c:val>
        </c:ser>
        <c:ser>
          <c:idx val="16"/>
          <c:order val="16"/>
          <c:tx>
            <c:strRef>
              <c:f>'big field'!$A$7</c:f>
              <c:strCache>
                <c:ptCount val="1"/>
                <c:pt idx="0">
                  <c:v>Tree 4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field'!$B$7:$D$7</c:f>
              <c:numCache>
                <c:formatCode>General</c:formatCode>
                <c:ptCount val="3"/>
                <c:pt idx="0">
                  <c:v>244</c:v>
                </c:pt>
                <c:pt idx="1">
                  <c:v>123</c:v>
                </c:pt>
                <c:pt idx="2">
                  <c:v>367</c:v>
                </c:pt>
              </c:numCache>
            </c:numRef>
          </c:val>
        </c:ser>
        <c:ser>
          <c:idx val="17"/>
          <c:order val="17"/>
          <c:tx>
            <c:strRef>
              <c:f>'big field'!$A$8</c:f>
              <c:strCache>
                <c:ptCount val="1"/>
                <c:pt idx="0">
                  <c:v>Tree 2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field'!$B$8:$D$8</c:f>
              <c:numCache>
                <c:formatCode>General</c:formatCode>
                <c:ptCount val="3"/>
                <c:pt idx="0">
                  <c:v>257</c:v>
                </c:pt>
                <c:pt idx="1">
                  <c:v>120</c:v>
                </c:pt>
                <c:pt idx="2">
                  <c:v>377</c:v>
                </c:pt>
              </c:numCache>
            </c:numRef>
          </c:val>
        </c:ser>
        <c:ser>
          <c:idx val="18"/>
          <c:order val="18"/>
          <c:tx>
            <c:strRef>
              <c:f>'big field'!$A$9</c:f>
              <c:strCache>
                <c:ptCount val="1"/>
                <c:pt idx="0">
                  <c:v>Tree 10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field'!$B$9:$D$9</c:f>
              <c:numCache>
                <c:formatCode>General</c:formatCode>
                <c:ptCount val="3"/>
                <c:pt idx="0">
                  <c:v>344</c:v>
                </c:pt>
                <c:pt idx="1">
                  <c:v>120</c:v>
                </c:pt>
                <c:pt idx="2">
                  <c:v>464</c:v>
                </c:pt>
              </c:numCache>
            </c:numRef>
          </c:val>
        </c:ser>
        <c:ser>
          <c:idx val="19"/>
          <c:order val="19"/>
          <c:tx>
            <c:strRef>
              <c:f>'big field'!$A$10</c:f>
              <c:strCache>
                <c:ptCount val="1"/>
                <c:pt idx="0">
                  <c:v>Tree 9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field'!$B$10:$D$10</c:f>
              <c:numCache>
                <c:formatCode>General</c:formatCode>
                <c:ptCount val="3"/>
                <c:pt idx="0">
                  <c:v>389</c:v>
                </c:pt>
                <c:pt idx="1">
                  <c:v>80</c:v>
                </c:pt>
                <c:pt idx="2">
                  <c:v>469</c:v>
                </c:pt>
              </c:numCache>
            </c:numRef>
          </c:val>
        </c:ser>
        <c:ser>
          <c:idx val="20"/>
          <c:order val="20"/>
          <c:tx>
            <c:strRef>
              <c:f>'big field'!$A$11</c:f>
              <c:strCache>
                <c:ptCount val="1"/>
                <c:pt idx="0">
                  <c:v>Tree 3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field'!$B$11:$D$11</c:f>
              <c:numCache>
                <c:formatCode>General</c:formatCode>
                <c:ptCount val="3"/>
                <c:pt idx="0">
                  <c:v>325</c:v>
                </c:pt>
                <c:pt idx="1">
                  <c:v>145</c:v>
                </c:pt>
                <c:pt idx="2">
                  <c:v>470</c:v>
                </c:pt>
              </c:numCache>
            </c:numRef>
          </c:val>
        </c:ser>
        <c:ser>
          <c:idx val="21"/>
          <c:order val="21"/>
          <c:tx>
            <c:strRef>
              <c:f>'big field'!$A$12</c:f>
              <c:strCache>
                <c:ptCount val="1"/>
                <c:pt idx="0">
                  <c:v>Tree 18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field'!$B$12:$D$12</c:f>
              <c:numCache>
                <c:formatCode>General</c:formatCode>
                <c:ptCount val="3"/>
                <c:pt idx="0">
                  <c:v>200</c:v>
                </c:pt>
                <c:pt idx="1">
                  <c:v>300</c:v>
                </c:pt>
                <c:pt idx="2">
                  <c:v>500</c:v>
                </c:pt>
              </c:numCache>
            </c:numRef>
          </c:val>
        </c:ser>
        <c:ser>
          <c:idx val="22"/>
          <c:order val="22"/>
          <c:tx>
            <c:strRef>
              <c:f>'big field'!$A$13</c:f>
              <c:strCache>
                <c:ptCount val="1"/>
                <c:pt idx="0">
                  <c:v>Tree 17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field'!$B$13:$D$13</c:f>
              <c:numCache>
                <c:formatCode>General</c:formatCode>
                <c:ptCount val="3"/>
                <c:pt idx="0">
                  <c:v>300</c:v>
                </c:pt>
                <c:pt idx="1">
                  <c:v>200</c:v>
                </c:pt>
                <c:pt idx="2">
                  <c:v>500</c:v>
                </c:pt>
              </c:numCache>
            </c:numRef>
          </c:val>
        </c:ser>
        <c:ser>
          <c:idx val="23"/>
          <c:order val="23"/>
          <c:tx>
            <c:strRef>
              <c:f>'big field'!$A$28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field'!$B$28:$D$28</c:f>
              <c:numCache>
                <c:formatCode>General</c:formatCode>
                <c:ptCount val="3"/>
                <c:pt idx="0">
                  <c:v>9037</c:v>
                </c:pt>
                <c:pt idx="1">
                  <c:v>4505</c:v>
                </c:pt>
              </c:numCache>
            </c:numRef>
          </c:val>
        </c:ser>
        <c:ser>
          <c:idx val="24"/>
          <c:order val="24"/>
          <c:tx>
            <c:strRef>
              <c:f>'big field'!$A$29</c:f>
              <c:strCache>
                <c:ptCount val="1"/>
                <c:pt idx="0">
                  <c:v>Grand Total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field'!$B$29:$D$29</c:f>
              <c:numCache>
                <c:formatCode>General</c:formatCode>
                <c:ptCount val="3"/>
                <c:pt idx="2">
                  <c:v>13542</c:v>
                </c:pt>
              </c:numCache>
            </c:numRef>
          </c:val>
        </c:ser>
        <c:ser>
          <c:idx val="25"/>
          <c:order val="25"/>
          <c:tx>
            <c:strRef>
              <c:f>'big field'!$A$30</c:f>
              <c:strCache>
                <c:ptCount val="1"/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field'!$B$30:$D$30</c:f>
              <c:numCache>
                <c:formatCode>General</c:formatCode>
                <c:ptCount val="3"/>
              </c:numCache>
            </c:numRef>
          </c:val>
        </c:ser>
        <c:ser>
          <c:idx val="26"/>
          <c:order val="26"/>
          <c:tx>
            <c:strRef>
              <c:f>'big field'!$A$31</c:f>
              <c:strCache>
                <c:ptCount val="1"/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field'!$B$31:$D$31</c:f>
              <c:numCache>
                <c:formatCode>General</c:formatCode>
                <c:ptCount val="3"/>
              </c:numCache>
            </c:numRef>
          </c:val>
        </c:ser>
        <c:ser>
          <c:idx val="27"/>
          <c:order val="27"/>
          <c:tx>
            <c:strRef>
              <c:f>'big field'!$A$32</c:f>
              <c:strCache>
                <c:ptCount val="1"/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field'!$B$32:$D$32</c:f>
              <c:numCache>
                <c:formatCode>General</c:formatCode>
                <c:ptCount val="3"/>
              </c:numCache>
            </c:numRef>
          </c:val>
        </c:ser>
        <c:ser>
          <c:idx val="28"/>
          <c:order val="28"/>
          <c:tx>
            <c:strRef>
              <c:f>'big field'!$A$33</c:f>
              <c:strCache>
                <c:ptCount val="1"/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field'!$B$33:$D$33</c:f>
              <c:numCache>
                <c:formatCode>General</c:formatCode>
                <c:ptCount val="3"/>
              </c:numCache>
            </c:numRef>
          </c:val>
        </c:ser>
        <c:ser>
          <c:idx val="29"/>
          <c:order val="29"/>
          <c:tx>
            <c:strRef>
              <c:f>'big field'!$A$34</c:f>
              <c:strCache>
                <c:ptCount val="1"/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field'!$B$34:$D$34</c:f>
              <c:numCache>
                <c:formatCode>General</c:formatCode>
                <c:ptCount val="3"/>
              </c:numCache>
            </c:numRef>
          </c:val>
        </c:ser>
        <c:ser>
          <c:idx val="30"/>
          <c:order val="30"/>
          <c:tx>
            <c:strRef>
              <c:f>'big field'!$A$35</c:f>
              <c:strCache>
                <c:ptCount val="1"/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field'!$B$35:$D$35</c:f>
              <c:numCache>
                <c:formatCode>General</c:formatCode>
                <c:ptCount val="3"/>
              </c:numCache>
            </c:numRef>
          </c:val>
        </c:ser>
        <c:ser>
          <c:idx val="31"/>
          <c:order val="31"/>
          <c:tx>
            <c:strRef>
              <c:f>'big field'!$A$36</c:f>
              <c:strCache>
                <c:ptCount val="1"/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field'!$B$36:$D$36</c:f>
              <c:numCache>
                <c:formatCode>General</c:formatCode>
                <c:ptCount val="3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0685312"/>
        <c:axId val="250686848"/>
        <c:axId val="250681984"/>
      </c:bar3DChart>
      <c:catAx>
        <c:axId val="25068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0686848"/>
        <c:crosses val="autoZero"/>
        <c:auto val="1"/>
        <c:lblAlgn val="ctr"/>
        <c:lblOffset val="100"/>
        <c:noMultiLvlLbl val="0"/>
      </c:catAx>
      <c:valAx>
        <c:axId val="250686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0685312"/>
        <c:crosses val="autoZero"/>
        <c:crossBetween val="between"/>
      </c:valAx>
      <c:serAx>
        <c:axId val="2506819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0686848"/>
        <c:crosses val="autoZero"/>
      </c:ser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Apple 2014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'big field table'!$B$4</c:f>
              <c:strCache>
                <c:ptCount val="1"/>
                <c:pt idx="0">
                  <c:v>morning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'big field table'!$A$5:$A$27</c:f>
              <c:strCache>
                <c:ptCount val="23"/>
                <c:pt idx="0">
                  <c:v>Tree 6</c:v>
                </c:pt>
                <c:pt idx="1">
                  <c:v>Tree 16</c:v>
                </c:pt>
                <c:pt idx="2">
                  <c:v>Tree 4</c:v>
                </c:pt>
                <c:pt idx="3">
                  <c:v>Tree 2</c:v>
                </c:pt>
                <c:pt idx="4">
                  <c:v>Tree 10</c:v>
                </c:pt>
                <c:pt idx="5">
                  <c:v>Tree 9</c:v>
                </c:pt>
                <c:pt idx="6">
                  <c:v>Tree 3</c:v>
                </c:pt>
                <c:pt idx="7">
                  <c:v>Tree 18</c:v>
                </c:pt>
                <c:pt idx="8">
                  <c:v>Tree 17</c:v>
                </c:pt>
                <c:pt idx="9">
                  <c:v>Tree 22</c:v>
                </c:pt>
                <c:pt idx="10">
                  <c:v>Tree 1</c:v>
                </c:pt>
                <c:pt idx="11">
                  <c:v>Tree 19</c:v>
                </c:pt>
                <c:pt idx="12">
                  <c:v>Tree 23</c:v>
                </c:pt>
                <c:pt idx="13">
                  <c:v>Tree 5</c:v>
                </c:pt>
                <c:pt idx="14">
                  <c:v>Tree 7</c:v>
                </c:pt>
                <c:pt idx="15">
                  <c:v>Tree 11</c:v>
                </c:pt>
                <c:pt idx="16">
                  <c:v>Tree 13</c:v>
                </c:pt>
                <c:pt idx="17">
                  <c:v>Tree 20</c:v>
                </c:pt>
                <c:pt idx="18">
                  <c:v>Tree 15</c:v>
                </c:pt>
                <c:pt idx="19">
                  <c:v>Tree 21</c:v>
                </c:pt>
                <c:pt idx="20">
                  <c:v>Tree 12</c:v>
                </c:pt>
                <c:pt idx="21">
                  <c:v>Tree 14</c:v>
                </c:pt>
                <c:pt idx="22">
                  <c:v>Tree 8</c:v>
                </c:pt>
              </c:strCache>
            </c:strRef>
          </c:cat>
          <c:val>
            <c:numRef>
              <c:f>'big field table'!$B$5:$B$27</c:f>
              <c:numCache>
                <c:formatCode>General</c:formatCode>
                <c:ptCount val="23"/>
                <c:pt idx="0">
                  <c:v>100</c:v>
                </c:pt>
                <c:pt idx="1">
                  <c:v>251</c:v>
                </c:pt>
                <c:pt idx="2">
                  <c:v>244</c:v>
                </c:pt>
                <c:pt idx="3">
                  <c:v>257</c:v>
                </c:pt>
                <c:pt idx="4">
                  <c:v>344</c:v>
                </c:pt>
                <c:pt idx="5">
                  <c:v>389</c:v>
                </c:pt>
                <c:pt idx="6">
                  <c:v>325</c:v>
                </c:pt>
                <c:pt idx="7">
                  <c:v>200</c:v>
                </c:pt>
                <c:pt idx="8">
                  <c:v>300</c:v>
                </c:pt>
                <c:pt idx="9">
                  <c:v>376</c:v>
                </c:pt>
                <c:pt idx="10">
                  <c:v>408</c:v>
                </c:pt>
                <c:pt idx="11">
                  <c:v>248</c:v>
                </c:pt>
                <c:pt idx="12">
                  <c:v>343</c:v>
                </c:pt>
                <c:pt idx="13">
                  <c:v>488</c:v>
                </c:pt>
                <c:pt idx="14">
                  <c:v>401</c:v>
                </c:pt>
                <c:pt idx="15">
                  <c:v>281</c:v>
                </c:pt>
                <c:pt idx="16">
                  <c:v>585</c:v>
                </c:pt>
                <c:pt idx="17">
                  <c:v>568</c:v>
                </c:pt>
                <c:pt idx="18">
                  <c:v>507</c:v>
                </c:pt>
                <c:pt idx="19">
                  <c:v>545</c:v>
                </c:pt>
                <c:pt idx="20">
                  <c:v>550</c:v>
                </c:pt>
                <c:pt idx="21">
                  <c:v>625</c:v>
                </c:pt>
                <c:pt idx="22">
                  <c:v>702</c:v>
                </c:pt>
              </c:numCache>
            </c:numRef>
          </c:val>
        </c:ser>
        <c:ser>
          <c:idx val="1"/>
          <c:order val="1"/>
          <c:tx>
            <c:strRef>
              <c:f>'big field table'!$C$4</c:f>
              <c:strCache>
                <c:ptCount val="1"/>
                <c:pt idx="0">
                  <c:v>afternoon</c:v>
                </c:pt>
              </c:strCache>
            </c:strRef>
          </c:tx>
          <c:spPr>
            <a:pattFill prst="narHorz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'big field table'!$A$5:$A$27</c:f>
              <c:strCache>
                <c:ptCount val="23"/>
                <c:pt idx="0">
                  <c:v>Tree 6</c:v>
                </c:pt>
                <c:pt idx="1">
                  <c:v>Tree 16</c:v>
                </c:pt>
                <c:pt idx="2">
                  <c:v>Tree 4</c:v>
                </c:pt>
                <c:pt idx="3">
                  <c:v>Tree 2</c:v>
                </c:pt>
                <c:pt idx="4">
                  <c:v>Tree 10</c:v>
                </c:pt>
                <c:pt idx="5">
                  <c:v>Tree 9</c:v>
                </c:pt>
                <c:pt idx="6">
                  <c:v>Tree 3</c:v>
                </c:pt>
                <c:pt idx="7">
                  <c:v>Tree 18</c:v>
                </c:pt>
                <c:pt idx="8">
                  <c:v>Tree 17</c:v>
                </c:pt>
                <c:pt idx="9">
                  <c:v>Tree 22</c:v>
                </c:pt>
                <c:pt idx="10">
                  <c:v>Tree 1</c:v>
                </c:pt>
                <c:pt idx="11">
                  <c:v>Tree 19</c:v>
                </c:pt>
                <c:pt idx="12">
                  <c:v>Tree 23</c:v>
                </c:pt>
                <c:pt idx="13">
                  <c:v>Tree 5</c:v>
                </c:pt>
                <c:pt idx="14">
                  <c:v>Tree 7</c:v>
                </c:pt>
                <c:pt idx="15">
                  <c:v>Tree 11</c:v>
                </c:pt>
                <c:pt idx="16">
                  <c:v>Tree 13</c:v>
                </c:pt>
                <c:pt idx="17">
                  <c:v>Tree 20</c:v>
                </c:pt>
                <c:pt idx="18">
                  <c:v>Tree 15</c:v>
                </c:pt>
                <c:pt idx="19">
                  <c:v>Tree 21</c:v>
                </c:pt>
                <c:pt idx="20">
                  <c:v>Tree 12</c:v>
                </c:pt>
                <c:pt idx="21">
                  <c:v>Tree 14</c:v>
                </c:pt>
                <c:pt idx="22">
                  <c:v>Tree 8</c:v>
                </c:pt>
              </c:strCache>
            </c:strRef>
          </c:cat>
          <c:val>
            <c:numRef>
              <c:f>'big field table'!$C$5:$C$27</c:f>
              <c:numCache>
                <c:formatCode>General</c:formatCode>
                <c:ptCount val="23"/>
                <c:pt idx="0">
                  <c:v>20</c:v>
                </c:pt>
                <c:pt idx="1">
                  <c:v>39</c:v>
                </c:pt>
                <c:pt idx="2">
                  <c:v>123</c:v>
                </c:pt>
                <c:pt idx="3">
                  <c:v>120</c:v>
                </c:pt>
                <c:pt idx="4">
                  <c:v>120</c:v>
                </c:pt>
                <c:pt idx="5">
                  <c:v>80</c:v>
                </c:pt>
                <c:pt idx="6">
                  <c:v>145</c:v>
                </c:pt>
                <c:pt idx="7">
                  <c:v>300</c:v>
                </c:pt>
                <c:pt idx="8">
                  <c:v>200</c:v>
                </c:pt>
                <c:pt idx="9">
                  <c:v>151</c:v>
                </c:pt>
                <c:pt idx="10">
                  <c:v>200</c:v>
                </c:pt>
                <c:pt idx="11">
                  <c:v>361</c:v>
                </c:pt>
                <c:pt idx="12">
                  <c:v>280</c:v>
                </c:pt>
                <c:pt idx="13">
                  <c:v>142</c:v>
                </c:pt>
                <c:pt idx="14">
                  <c:v>231</c:v>
                </c:pt>
                <c:pt idx="15">
                  <c:v>358</c:v>
                </c:pt>
                <c:pt idx="16">
                  <c:v>68</c:v>
                </c:pt>
                <c:pt idx="17">
                  <c:v>95</c:v>
                </c:pt>
                <c:pt idx="18">
                  <c:v>186</c:v>
                </c:pt>
                <c:pt idx="19">
                  <c:v>249</c:v>
                </c:pt>
                <c:pt idx="20">
                  <c:v>251</c:v>
                </c:pt>
                <c:pt idx="21">
                  <c:v>344</c:v>
                </c:pt>
                <c:pt idx="22">
                  <c:v>442</c:v>
                </c:pt>
              </c:numCache>
            </c:numRef>
          </c:val>
        </c:ser>
        <c:ser>
          <c:idx val="2"/>
          <c:order val="2"/>
          <c:tx>
            <c:strRef>
              <c:f>'big field table'!$D$4</c:f>
              <c:strCache>
                <c:ptCount val="1"/>
                <c:pt idx="0">
                  <c:v>total</c:v>
                </c:pt>
              </c:strCache>
            </c:strRef>
          </c:tx>
          <c:spPr>
            <a:pattFill prst="narHorz">
              <a:fgClr>
                <a:schemeClr val="accent3"/>
              </a:fgClr>
              <a:bgClr>
                <a:schemeClr val="accent3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3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'big field table'!$A$5:$A$27</c:f>
              <c:strCache>
                <c:ptCount val="23"/>
                <c:pt idx="0">
                  <c:v>Tree 6</c:v>
                </c:pt>
                <c:pt idx="1">
                  <c:v>Tree 16</c:v>
                </c:pt>
                <c:pt idx="2">
                  <c:v>Tree 4</c:v>
                </c:pt>
                <c:pt idx="3">
                  <c:v>Tree 2</c:v>
                </c:pt>
                <c:pt idx="4">
                  <c:v>Tree 10</c:v>
                </c:pt>
                <c:pt idx="5">
                  <c:v>Tree 9</c:v>
                </c:pt>
                <c:pt idx="6">
                  <c:v>Tree 3</c:v>
                </c:pt>
                <c:pt idx="7">
                  <c:v>Tree 18</c:v>
                </c:pt>
                <c:pt idx="8">
                  <c:v>Tree 17</c:v>
                </c:pt>
                <c:pt idx="9">
                  <c:v>Tree 22</c:v>
                </c:pt>
                <c:pt idx="10">
                  <c:v>Tree 1</c:v>
                </c:pt>
                <c:pt idx="11">
                  <c:v>Tree 19</c:v>
                </c:pt>
                <c:pt idx="12">
                  <c:v>Tree 23</c:v>
                </c:pt>
                <c:pt idx="13">
                  <c:v>Tree 5</c:v>
                </c:pt>
                <c:pt idx="14">
                  <c:v>Tree 7</c:v>
                </c:pt>
                <c:pt idx="15">
                  <c:v>Tree 11</c:v>
                </c:pt>
                <c:pt idx="16">
                  <c:v>Tree 13</c:v>
                </c:pt>
                <c:pt idx="17">
                  <c:v>Tree 20</c:v>
                </c:pt>
                <c:pt idx="18">
                  <c:v>Tree 15</c:v>
                </c:pt>
                <c:pt idx="19">
                  <c:v>Tree 21</c:v>
                </c:pt>
                <c:pt idx="20">
                  <c:v>Tree 12</c:v>
                </c:pt>
                <c:pt idx="21">
                  <c:v>Tree 14</c:v>
                </c:pt>
                <c:pt idx="22">
                  <c:v>Tree 8</c:v>
                </c:pt>
              </c:strCache>
            </c:strRef>
          </c:cat>
          <c:val>
            <c:numRef>
              <c:f>'big field table'!$D$5:$D$27</c:f>
              <c:numCache>
                <c:formatCode>General</c:formatCode>
                <c:ptCount val="23"/>
                <c:pt idx="0">
                  <c:v>120</c:v>
                </c:pt>
                <c:pt idx="1">
                  <c:v>290</c:v>
                </c:pt>
                <c:pt idx="2">
                  <c:v>367</c:v>
                </c:pt>
                <c:pt idx="3">
                  <c:v>377</c:v>
                </c:pt>
                <c:pt idx="4">
                  <c:v>464</c:v>
                </c:pt>
                <c:pt idx="5">
                  <c:v>469</c:v>
                </c:pt>
                <c:pt idx="6">
                  <c:v>470</c:v>
                </c:pt>
                <c:pt idx="7">
                  <c:v>500</c:v>
                </c:pt>
                <c:pt idx="8">
                  <c:v>500</c:v>
                </c:pt>
                <c:pt idx="9">
                  <c:v>527</c:v>
                </c:pt>
                <c:pt idx="10">
                  <c:v>608</c:v>
                </c:pt>
                <c:pt idx="11">
                  <c:v>609</c:v>
                </c:pt>
                <c:pt idx="12">
                  <c:v>623</c:v>
                </c:pt>
                <c:pt idx="13">
                  <c:v>630</c:v>
                </c:pt>
                <c:pt idx="14">
                  <c:v>632</c:v>
                </c:pt>
                <c:pt idx="15">
                  <c:v>639</c:v>
                </c:pt>
                <c:pt idx="16">
                  <c:v>653</c:v>
                </c:pt>
                <c:pt idx="17">
                  <c:v>663</c:v>
                </c:pt>
                <c:pt idx="18">
                  <c:v>693</c:v>
                </c:pt>
                <c:pt idx="19">
                  <c:v>794</c:v>
                </c:pt>
                <c:pt idx="20">
                  <c:v>801</c:v>
                </c:pt>
                <c:pt idx="21">
                  <c:v>969</c:v>
                </c:pt>
                <c:pt idx="22">
                  <c:v>1144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52792192"/>
        <c:axId val="252802176"/>
      </c:barChart>
      <c:catAx>
        <c:axId val="25279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2802176"/>
        <c:crosses val="autoZero"/>
        <c:auto val="1"/>
        <c:lblAlgn val="ctr"/>
        <c:lblOffset val="100"/>
        <c:noMultiLvlLbl val="0"/>
      </c:catAx>
      <c:valAx>
        <c:axId val="2528021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52792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'big field table'!$A$5</c:f>
              <c:strCache>
                <c:ptCount val="1"/>
                <c:pt idx="0">
                  <c:v>Tree 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table'!$B$5:$D$5</c:f>
              <c:numCache>
                <c:formatCode>General</c:formatCode>
                <c:ptCount val="3"/>
                <c:pt idx="0">
                  <c:v>100</c:v>
                </c:pt>
                <c:pt idx="1">
                  <c:v>20</c:v>
                </c:pt>
                <c:pt idx="2">
                  <c:v>120</c:v>
                </c:pt>
              </c:numCache>
            </c:numRef>
          </c:val>
        </c:ser>
        <c:ser>
          <c:idx val="1"/>
          <c:order val="1"/>
          <c:tx>
            <c:strRef>
              <c:f>'big field table'!$A$14</c:f>
              <c:strCache>
                <c:ptCount val="1"/>
                <c:pt idx="0">
                  <c:v>Tree 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table'!$B$14:$D$14</c:f>
              <c:numCache>
                <c:formatCode>General</c:formatCode>
                <c:ptCount val="3"/>
                <c:pt idx="0">
                  <c:v>376</c:v>
                </c:pt>
                <c:pt idx="1">
                  <c:v>151</c:v>
                </c:pt>
                <c:pt idx="2">
                  <c:v>527</c:v>
                </c:pt>
              </c:numCache>
            </c:numRef>
          </c:val>
        </c:ser>
        <c:ser>
          <c:idx val="2"/>
          <c:order val="2"/>
          <c:tx>
            <c:strRef>
              <c:f>'big field table'!$A$15</c:f>
              <c:strCache>
                <c:ptCount val="1"/>
                <c:pt idx="0">
                  <c:v>Tree 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table'!$B$15:$D$15</c:f>
              <c:numCache>
                <c:formatCode>General</c:formatCode>
                <c:ptCount val="3"/>
                <c:pt idx="0">
                  <c:v>408</c:v>
                </c:pt>
                <c:pt idx="1">
                  <c:v>200</c:v>
                </c:pt>
                <c:pt idx="2">
                  <c:v>608</c:v>
                </c:pt>
              </c:numCache>
            </c:numRef>
          </c:val>
        </c:ser>
        <c:ser>
          <c:idx val="3"/>
          <c:order val="3"/>
          <c:tx>
            <c:strRef>
              <c:f>'big field table'!$A$16</c:f>
              <c:strCache>
                <c:ptCount val="1"/>
                <c:pt idx="0">
                  <c:v>Tree 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table'!$B$16:$D$16</c:f>
              <c:numCache>
                <c:formatCode>General</c:formatCode>
                <c:ptCount val="3"/>
                <c:pt idx="0">
                  <c:v>248</c:v>
                </c:pt>
                <c:pt idx="1">
                  <c:v>361</c:v>
                </c:pt>
                <c:pt idx="2">
                  <c:v>609</c:v>
                </c:pt>
              </c:numCache>
            </c:numRef>
          </c:val>
        </c:ser>
        <c:ser>
          <c:idx val="4"/>
          <c:order val="4"/>
          <c:tx>
            <c:strRef>
              <c:f>'big field table'!$A$17</c:f>
              <c:strCache>
                <c:ptCount val="1"/>
                <c:pt idx="0">
                  <c:v>Tree 23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table'!$B$17:$D$17</c:f>
              <c:numCache>
                <c:formatCode>General</c:formatCode>
                <c:ptCount val="3"/>
                <c:pt idx="0">
                  <c:v>343</c:v>
                </c:pt>
                <c:pt idx="1">
                  <c:v>280</c:v>
                </c:pt>
                <c:pt idx="2">
                  <c:v>623</c:v>
                </c:pt>
              </c:numCache>
            </c:numRef>
          </c:val>
        </c:ser>
        <c:ser>
          <c:idx val="5"/>
          <c:order val="5"/>
          <c:tx>
            <c:strRef>
              <c:f>'big field table'!$A$18</c:f>
              <c:strCache>
                <c:ptCount val="1"/>
                <c:pt idx="0">
                  <c:v>Tree 5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table'!$B$18:$D$18</c:f>
              <c:numCache>
                <c:formatCode>General</c:formatCode>
                <c:ptCount val="3"/>
                <c:pt idx="0">
                  <c:v>488</c:v>
                </c:pt>
                <c:pt idx="1">
                  <c:v>142</c:v>
                </c:pt>
                <c:pt idx="2">
                  <c:v>630</c:v>
                </c:pt>
              </c:numCache>
            </c:numRef>
          </c:val>
        </c:ser>
        <c:ser>
          <c:idx val="6"/>
          <c:order val="6"/>
          <c:tx>
            <c:strRef>
              <c:f>'big field table'!$A$19</c:f>
              <c:strCache>
                <c:ptCount val="1"/>
                <c:pt idx="0">
                  <c:v>Tree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table'!$B$19:$D$19</c:f>
              <c:numCache>
                <c:formatCode>General</c:formatCode>
                <c:ptCount val="3"/>
                <c:pt idx="0">
                  <c:v>401</c:v>
                </c:pt>
                <c:pt idx="1">
                  <c:v>231</c:v>
                </c:pt>
                <c:pt idx="2">
                  <c:v>632</c:v>
                </c:pt>
              </c:numCache>
            </c:numRef>
          </c:val>
        </c:ser>
        <c:ser>
          <c:idx val="7"/>
          <c:order val="7"/>
          <c:tx>
            <c:strRef>
              <c:f>'big field table'!$A$20</c:f>
              <c:strCache>
                <c:ptCount val="1"/>
                <c:pt idx="0">
                  <c:v>Tree 11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table'!$B$20:$D$20</c:f>
              <c:numCache>
                <c:formatCode>General</c:formatCode>
                <c:ptCount val="3"/>
                <c:pt idx="0">
                  <c:v>281</c:v>
                </c:pt>
                <c:pt idx="1">
                  <c:v>358</c:v>
                </c:pt>
                <c:pt idx="2">
                  <c:v>639</c:v>
                </c:pt>
              </c:numCache>
            </c:numRef>
          </c:val>
        </c:ser>
        <c:ser>
          <c:idx val="8"/>
          <c:order val="8"/>
          <c:tx>
            <c:strRef>
              <c:f>'big field table'!$A$21</c:f>
              <c:strCache>
                <c:ptCount val="1"/>
                <c:pt idx="0">
                  <c:v>Tree 13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table'!$B$21:$D$21</c:f>
              <c:numCache>
                <c:formatCode>General</c:formatCode>
                <c:ptCount val="3"/>
                <c:pt idx="0">
                  <c:v>585</c:v>
                </c:pt>
                <c:pt idx="1">
                  <c:v>68</c:v>
                </c:pt>
                <c:pt idx="2">
                  <c:v>653</c:v>
                </c:pt>
              </c:numCache>
            </c:numRef>
          </c:val>
        </c:ser>
        <c:ser>
          <c:idx val="9"/>
          <c:order val="9"/>
          <c:tx>
            <c:strRef>
              <c:f>'big field table'!$A$22</c:f>
              <c:strCache>
                <c:ptCount val="1"/>
                <c:pt idx="0">
                  <c:v>Tree 20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table'!$B$22:$D$22</c:f>
              <c:numCache>
                <c:formatCode>General</c:formatCode>
                <c:ptCount val="3"/>
                <c:pt idx="0">
                  <c:v>568</c:v>
                </c:pt>
                <c:pt idx="1">
                  <c:v>95</c:v>
                </c:pt>
                <c:pt idx="2">
                  <c:v>663</c:v>
                </c:pt>
              </c:numCache>
            </c:numRef>
          </c:val>
        </c:ser>
        <c:ser>
          <c:idx val="10"/>
          <c:order val="10"/>
          <c:tx>
            <c:strRef>
              <c:f>'big field table'!$A$23</c:f>
              <c:strCache>
                <c:ptCount val="1"/>
                <c:pt idx="0">
                  <c:v>Tree 15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table'!$B$23:$D$23</c:f>
              <c:numCache>
                <c:formatCode>General</c:formatCode>
                <c:ptCount val="3"/>
                <c:pt idx="0">
                  <c:v>507</c:v>
                </c:pt>
                <c:pt idx="1">
                  <c:v>186</c:v>
                </c:pt>
                <c:pt idx="2">
                  <c:v>693</c:v>
                </c:pt>
              </c:numCache>
            </c:numRef>
          </c:val>
        </c:ser>
        <c:ser>
          <c:idx val="11"/>
          <c:order val="11"/>
          <c:tx>
            <c:strRef>
              <c:f>'big field table'!$A$6</c:f>
              <c:strCache>
                <c:ptCount val="1"/>
                <c:pt idx="0">
                  <c:v>Tree 16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table'!$B$6:$D$6</c:f>
              <c:numCache>
                <c:formatCode>General</c:formatCode>
                <c:ptCount val="3"/>
                <c:pt idx="0">
                  <c:v>251</c:v>
                </c:pt>
                <c:pt idx="1">
                  <c:v>39</c:v>
                </c:pt>
                <c:pt idx="2">
                  <c:v>290</c:v>
                </c:pt>
              </c:numCache>
            </c:numRef>
          </c:val>
        </c:ser>
        <c:ser>
          <c:idx val="12"/>
          <c:order val="12"/>
          <c:tx>
            <c:strRef>
              <c:f>'big field table'!$A$24</c:f>
              <c:strCache>
                <c:ptCount val="1"/>
                <c:pt idx="0">
                  <c:v>Tree 21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table'!$B$24:$D$24</c:f>
              <c:numCache>
                <c:formatCode>General</c:formatCode>
                <c:ptCount val="3"/>
                <c:pt idx="0">
                  <c:v>545</c:v>
                </c:pt>
                <c:pt idx="1">
                  <c:v>249</c:v>
                </c:pt>
                <c:pt idx="2">
                  <c:v>794</c:v>
                </c:pt>
              </c:numCache>
            </c:numRef>
          </c:val>
        </c:ser>
        <c:ser>
          <c:idx val="13"/>
          <c:order val="13"/>
          <c:tx>
            <c:strRef>
              <c:f>'big field table'!$A$25</c:f>
              <c:strCache>
                <c:ptCount val="1"/>
                <c:pt idx="0">
                  <c:v>Tree 12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table'!$B$25:$D$25</c:f>
              <c:numCache>
                <c:formatCode>General</c:formatCode>
                <c:ptCount val="3"/>
                <c:pt idx="0">
                  <c:v>550</c:v>
                </c:pt>
                <c:pt idx="1">
                  <c:v>251</c:v>
                </c:pt>
                <c:pt idx="2">
                  <c:v>801</c:v>
                </c:pt>
              </c:numCache>
            </c:numRef>
          </c:val>
        </c:ser>
        <c:ser>
          <c:idx val="14"/>
          <c:order val="14"/>
          <c:tx>
            <c:strRef>
              <c:f>'big field table'!$A$26</c:f>
              <c:strCache>
                <c:ptCount val="1"/>
                <c:pt idx="0">
                  <c:v>Tree 14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table'!$B$26:$D$26</c:f>
              <c:numCache>
                <c:formatCode>General</c:formatCode>
                <c:ptCount val="3"/>
                <c:pt idx="0">
                  <c:v>625</c:v>
                </c:pt>
                <c:pt idx="1">
                  <c:v>344</c:v>
                </c:pt>
                <c:pt idx="2">
                  <c:v>969</c:v>
                </c:pt>
              </c:numCache>
            </c:numRef>
          </c:val>
        </c:ser>
        <c:ser>
          <c:idx val="15"/>
          <c:order val="15"/>
          <c:tx>
            <c:strRef>
              <c:f>'big field table'!$A$27</c:f>
              <c:strCache>
                <c:ptCount val="1"/>
                <c:pt idx="0">
                  <c:v>Tree 8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table'!$B$27:$D$27</c:f>
              <c:numCache>
                <c:formatCode>General</c:formatCode>
                <c:ptCount val="3"/>
                <c:pt idx="0">
                  <c:v>702</c:v>
                </c:pt>
                <c:pt idx="1">
                  <c:v>442</c:v>
                </c:pt>
                <c:pt idx="2">
                  <c:v>1144</c:v>
                </c:pt>
              </c:numCache>
            </c:numRef>
          </c:val>
        </c:ser>
        <c:ser>
          <c:idx val="16"/>
          <c:order val="16"/>
          <c:tx>
            <c:strRef>
              <c:f>'big field table'!$A$7</c:f>
              <c:strCache>
                <c:ptCount val="1"/>
                <c:pt idx="0">
                  <c:v>Tree 4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table'!$B$7:$D$7</c:f>
              <c:numCache>
                <c:formatCode>General</c:formatCode>
                <c:ptCount val="3"/>
                <c:pt idx="0">
                  <c:v>244</c:v>
                </c:pt>
                <c:pt idx="1">
                  <c:v>123</c:v>
                </c:pt>
                <c:pt idx="2">
                  <c:v>367</c:v>
                </c:pt>
              </c:numCache>
            </c:numRef>
          </c:val>
        </c:ser>
        <c:ser>
          <c:idx val="17"/>
          <c:order val="17"/>
          <c:tx>
            <c:strRef>
              <c:f>'big field table'!$A$8</c:f>
              <c:strCache>
                <c:ptCount val="1"/>
                <c:pt idx="0">
                  <c:v>Tree 2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table'!$B$8:$D$8</c:f>
              <c:numCache>
                <c:formatCode>General</c:formatCode>
                <c:ptCount val="3"/>
                <c:pt idx="0">
                  <c:v>257</c:v>
                </c:pt>
                <c:pt idx="1">
                  <c:v>120</c:v>
                </c:pt>
                <c:pt idx="2">
                  <c:v>377</c:v>
                </c:pt>
              </c:numCache>
            </c:numRef>
          </c:val>
        </c:ser>
        <c:ser>
          <c:idx val="18"/>
          <c:order val="18"/>
          <c:tx>
            <c:strRef>
              <c:f>'big field table'!$A$9</c:f>
              <c:strCache>
                <c:ptCount val="1"/>
                <c:pt idx="0">
                  <c:v>Tree 10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table'!$B$9:$D$9</c:f>
              <c:numCache>
                <c:formatCode>General</c:formatCode>
                <c:ptCount val="3"/>
                <c:pt idx="0">
                  <c:v>344</c:v>
                </c:pt>
                <c:pt idx="1">
                  <c:v>120</c:v>
                </c:pt>
                <c:pt idx="2">
                  <c:v>464</c:v>
                </c:pt>
              </c:numCache>
            </c:numRef>
          </c:val>
        </c:ser>
        <c:ser>
          <c:idx val="19"/>
          <c:order val="19"/>
          <c:tx>
            <c:strRef>
              <c:f>'big field table'!$A$10</c:f>
              <c:strCache>
                <c:ptCount val="1"/>
                <c:pt idx="0">
                  <c:v>Tree 9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table'!$B$10:$D$10</c:f>
              <c:numCache>
                <c:formatCode>General</c:formatCode>
                <c:ptCount val="3"/>
                <c:pt idx="0">
                  <c:v>389</c:v>
                </c:pt>
                <c:pt idx="1">
                  <c:v>80</c:v>
                </c:pt>
                <c:pt idx="2">
                  <c:v>469</c:v>
                </c:pt>
              </c:numCache>
            </c:numRef>
          </c:val>
        </c:ser>
        <c:ser>
          <c:idx val="20"/>
          <c:order val="20"/>
          <c:tx>
            <c:strRef>
              <c:f>'big field table'!$A$11</c:f>
              <c:strCache>
                <c:ptCount val="1"/>
                <c:pt idx="0">
                  <c:v>Tree 3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table'!$B$11:$D$11</c:f>
              <c:numCache>
                <c:formatCode>General</c:formatCode>
                <c:ptCount val="3"/>
                <c:pt idx="0">
                  <c:v>325</c:v>
                </c:pt>
                <c:pt idx="1">
                  <c:v>145</c:v>
                </c:pt>
                <c:pt idx="2">
                  <c:v>470</c:v>
                </c:pt>
              </c:numCache>
            </c:numRef>
          </c:val>
        </c:ser>
        <c:ser>
          <c:idx val="21"/>
          <c:order val="21"/>
          <c:tx>
            <c:strRef>
              <c:f>'big field table'!$A$12</c:f>
              <c:strCache>
                <c:ptCount val="1"/>
                <c:pt idx="0">
                  <c:v>Tree 18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table'!$B$12:$D$12</c:f>
              <c:numCache>
                <c:formatCode>General</c:formatCode>
                <c:ptCount val="3"/>
                <c:pt idx="0">
                  <c:v>200</c:v>
                </c:pt>
                <c:pt idx="1">
                  <c:v>300</c:v>
                </c:pt>
                <c:pt idx="2">
                  <c:v>500</c:v>
                </c:pt>
              </c:numCache>
            </c:numRef>
          </c:val>
        </c:ser>
        <c:ser>
          <c:idx val="22"/>
          <c:order val="22"/>
          <c:tx>
            <c:strRef>
              <c:f>'big field table'!$A$13</c:f>
              <c:strCache>
                <c:ptCount val="1"/>
                <c:pt idx="0">
                  <c:v>Tree 17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table'!$B$13:$D$13</c:f>
              <c:numCache>
                <c:formatCode>General</c:formatCode>
                <c:ptCount val="3"/>
                <c:pt idx="0">
                  <c:v>300</c:v>
                </c:pt>
                <c:pt idx="1">
                  <c:v>200</c:v>
                </c:pt>
                <c:pt idx="2">
                  <c:v>500</c:v>
                </c:pt>
              </c:numCache>
            </c:numRef>
          </c:val>
        </c:ser>
        <c:ser>
          <c:idx val="23"/>
          <c:order val="23"/>
          <c:tx>
            <c:strRef>
              <c:f>'big field table'!$A$28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table'!$B$28:$D$28</c:f>
              <c:numCache>
                <c:formatCode>General</c:formatCode>
                <c:ptCount val="3"/>
                <c:pt idx="0">
                  <c:v>9037</c:v>
                </c:pt>
                <c:pt idx="1">
                  <c:v>4505</c:v>
                </c:pt>
              </c:numCache>
            </c:numRef>
          </c:val>
        </c:ser>
        <c:ser>
          <c:idx val="24"/>
          <c:order val="24"/>
          <c:tx>
            <c:strRef>
              <c:f>'big field table'!$A$29</c:f>
              <c:strCache>
                <c:ptCount val="1"/>
                <c:pt idx="0">
                  <c:v>Grand Total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table'!$B$29:$D$29</c:f>
              <c:numCache>
                <c:formatCode>General</c:formatCode>
                <c:ptCount val="3"/>
                <c:pt idx="2">
                  <c:v>13542</c:v>
                </c:pt>
              </c:numCache>
            </c:numRef>
          </c:val>
        </c:ser>
        <c:ser>
          <c:idx val="25"/>
          <c:order val="25"/>
          <c:tx>
            <c:strRef>
              <c:f>'big field table'!$A$30</c:f>
              <c:strCache>
                <c:ptCount val="1"/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table'!$B$30:$D$30</c:f>
              <c:numCache>
                <c:formatCode>General</c:formatCode>
                <c:ptCount val="3"/>
              </c:numCache>
            </c:numRef>
          </c:val>
        </c:ser>
        <c:ser>
          <c:idx val="26"/>
          <c:order val="26"/>
          <c:tx>
            <c:strRef>
              <c:f>'big field table'!$A$31</c:f>
              <c:strCache>
                <c:ptCount val="1"/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table'!$B$31:$D$31</c:f>
              <c:numCache>
                <c:formatCode>General</c:formatCode>
                <c:ptCount val="3"/>
              </c:numCache>
            </c:numRef>
          </c:val>
        </c:ser>
        <c:ser>
          <c:idx val="27"/>
          <c:order val="27"/>
          <c:tx>
            <c:strRef>
              <c:f>'big field table'!$A$32</c:f>
              <c:strCache>
                <c:ptCount val="1"/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table'!$B$32:$D$32</c:f>
              <c:numCache>
                <c:formatCode>General</c:formatCode>
                <c:ptCount val="3"/>
              </c:numCache>
            </c:numRef>
          </c:val>
        </c:ser>
        <c:ser>
          <c:idx val="28"/>
          <c:order val="28"/>
          <c:tx>
            <c:strRef>
              <c:f>'big field table'!$A$33</c:f>
              <c:strCache>
                <c:ptCount val="1"/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table'!$B$33:$D$33</c:f>
              <c:numCache>
                <c:formatCode>General</c:formatCode>
                <c:ptCount val="3"/>
              </c:numCache>
            </c:numRef>
          </c:val>
        </c:ser>
        <c:ser>
          <c:idx val="29"/>
          <c:order val="29"/>
          <c:tx>
            <c:strRef>
              <c:f>'big field table'!$A$34</c:f>
              <c:strCache>
                <c:ptCount val="1"/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table'!$B$34:$D$34</c:f>
              <c:numCache>
                <c:formatCode>General</c:formatCode>
                <c:ptCount val="3"/>
              </c:numCache>
            </c:numRef>
          </c:val>
        </c:ser>
        <c:ser>
          <c:idx val="30"/>
          <c:order val="30"/>
          <c:tx>
            <c:strRef>
              <c:f>'big field table'!$A$35</c:f>
              <c:strCache>
                <c:ptCount val="1"/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table'!$B$35:$D$35</c:f>
              <c:numCache>
                <c:formatCode>General</c:formatCode>
                <c:ptCount val="3"/>
              </c:numCache>
            </c:numRef>
          </c:val>
        </c:ser>
        <c:ser>
          <c:idx val="31"/>
          <c:order val="31"/>
          <c:tx>
            <c:strRef>
              <c:f>'big field table'!$A$36</c:f>
              <c:strCache>
                <c:ptCount val="1"/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table'!$B$4:$D$4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table'!$B$36:$D$36</c:f>
              <c:numCache>
                <c:formatCode>General</c:formatCode>
                <c:ptCount val="3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2077568"/>
        <c:axId val="252079104"/>
        <c:axId val="252092416"/>
      </c:bar3DChart>
      <c:catAx>
        <c:axId val="25207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2079104"/>
        <c:crosses val="autoZero"/>
        <c:auto val="1"/>
        <c:lblAlgn val="ctr"/>
        <c:lblOffset val="100"/>
        <c:noMultiLvlLbl val="0"/>
      </c:catAx>
      <c:valAx>
        <c:axId val="25207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2077568"/>
        <c:crosses val="autoZero"/>
        <c:crossBetween val="between"/>
      </c:valAx>
      <c:serAx>
        <c:axId val="2520924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2079104"/>
        <c:crosses val="autoZero"/>
      </c:ser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Apple 2014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'big field filtering'!$B$4</c:f>
              <c:strCache>
                <c:ptCount val="1"/>
                <c:pt idx="0">
                  <c:v>morning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'big field filtering'!$A$5:$A$13</c:f>
              <c:strCache>
                <c:ptCount val="5"/>
                <c:pt idx="0">
                  <c:v>Tree 10</c:v>
                </c:pt>
                <c:pt idx="1">
                  <c:v>Tree 9</c:v>
                </c:pt>
                <c:pt idx="2">
                  <c:v>Tree 3</c:v>
                </c:pt>
                <c:pt idx="3">
                  <c:v>Tree 18</c:v>
                </c:pt>
                <c:pt idx="4">
                  <c:v>Tree 17</c:v>
                </c:pt>
              </c:strCache>
            </c:strRef>
          </c:cat>
          <c:val>
            <c:numRef>
              <c:f>'big field filtering'!$B$5:$B$13</c:f>
              <c:numCache>
                <c:formatCode>General</c:formatCode>
                <c:ptCount val="5"/>
                <c:pt idx="0">
                  <c:v>344</c:v>
                </c:pt>
                <c:pt idx="1">
                  <c:v>389</c:v>
                </c:pt>
                <c:pt idx="2">
                  <c:v>325</c:v>
                </c:pt>
                <c:pt idx="3">
                  <c:v>200</c:v>
                </c:pt>
                <c:pt idx="4">
                  <c:v>300</c:v>
                </c:pt>
              </c:numCache>
            </c:numRef>
          </c:val>
        </c:ser>
        <c:ser>
          <c:idx val="1"/>
          <c:order val="1"/>
          <c:tx>
            <c:strRef>
              <c:f>'big field filtering'!$C$4</c:f>
              <c:strCache>
                <c:ptCount val="1"/>
                <c:pt idx="0">
                  <c:v>afternoon</c:v>
                </c:pt>
              </c:strCache>
            </c:strRef>
          </c:tx>
          <c:spPr>
            <a:pattFill prst="narHorz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'big field filtering'!$A$5:$A$13</c:f>
              <c:strCache>
                <c:ptCount val="5"/>
                <c:pt idx="0">
                  <c:v>Tree 10</c:v>
                </c:pt>
                <c:pt idx="1">
                  <c:v>Tree 9</c:v>
                </c:pt>
                <c:pt idx="2">
                  <c:v>Tree 3</c:v>
                </c:pt>
                <c:pt idx="3">
                  <c:v>Tree 18</c:v>
                </c:pt>
                <c:pt idx="4">
                  <c:v>Tree 17</c:v>
                </c:pt>
              </c:strCache>
            </c:strRef>
          </c:cat>
          <c:val>
            <c:numRef>
              <c:f>'big field filtering'!$C$5:$C$13</c:f>
              <c:numCache>
                <c:formatCode>General</c:formatCode>
                <c:ptCount val="5"/>
                <c:pt idx="0">
                  <c:v>120</c:v>
                </c:pt>
                <c:pt idx="1">
                  <c:v>80</c:v>
                </c:pt>
                <c:pt idx="2">
                  <c:v>145</c:v>
                </c:pt>
                <c:pt idx="3">
                  <c:v>300</c:v>
                </c:pt>
                <c:pt idx="4">
                  <c:v>200</c:v>
                </c:pt>
              </c:numCache>
            </c:numRef>
          </c:val>
        </c:ser>
        <c:ser>
          <c:idx val="2"/>
          <c:order val="2"/>
          <c:tx>
            <c:strRef>
              <c:f>'big field filtering'!$D$4</c:f>
              <c:strCache>
                <c:ptCount val="1"/>
                <c:pt idx="0">
                  <c:v>total</c:v>
                </c:pt>
              </c:strCache>
            </c:strRef>
          </c:tx>
          <c:spPr>
            <a:pattFill prst="narHorz">
              <a:fgClr>
                <a:schemeClr val="accent3"/>
              </a:fgClr>
              <a:bgClr>
                <a:schemeClr val="accent3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3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'big field filtering'!$A$5:$A$13</c:f>
              <c:strCache>
                <c:ptCount val="5"/>
                <c:pt idx="0">
                  <c:v>Tree 10</c:v>
                </c:pt>
                <c:pt idx="1">
                  <c:v>Tree 9</c:v>
                </c:pt>
                <c:pt idx="2">
                  <c:v>Tree 3</c:v>
                </c:pt>
                <c:pt idx="3">
                  <c:v>Tree 18</c:v>
                </c:pt>
                <c:pt idx="4">
                  <c:v>Tree 17</c:v>
                </c:pt>
              </c:strCache>
            </c:strRef>
          </c:cat>
          <c:val>
            <c:numRef>
              <c:f>'big field filtering'!$D$5:$D$13</c:f>
              <c:numCache>
                <c:formatCode>General</c:formatCode>
                <c:ptCount val="5"/>
                <c:pt idx="0">
                  <c:v>464</c:v>
                </c:pt>
                <c:pt idx="1">
                  <c:v>469</c:v>
                </c:pt>
                <c:pt idx="2">
                  <c:v>470</c:v>
                </c:pt>
                <c:pt idx="3">
                  <c:v>500</c:v>
                </c:pt>
                <c:pt idx="4">
                  <c:v>500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52193024"/>
        <c:axId val="252203008"/>
      </c:barChart>
      <c:catAx>
        <c:axId val="25219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2203008"/>
        <c:crosses val="autoZero"/>
        <c:auto val="1"/>
        <c:lblAlgn val="ctr"/>
        <c:lblOffset val="100"/>
        <c:noMultiLvlLbl val="0"/>
      </c:catAx>
      <c:valAx>
        <c:axId val="2522030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52193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'big field filtering'!$A$5</c:f>
              <c:strCache>
                <c:ptCount val="1"/>
                <c:pt idx="0">
                  <c:v>Tree 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filtering'!$B$5:$D$5</c:f>
            </c:numRef>
          </c:val>
        </c:ser>
        <c:ser>
          <c:idx val="1"/>
          <c:order val="1"/>
          <c:tx>
            <c:strRef>
              <c:f>'big field filtering'!$A$14</c:f>
              <c:strCache>
                <c:ptCount val="1"/>
                <c:pt idx="0">
                  <c:v>Tree 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filtering'!$B$14:$D$14</c:f>
              <c:numCache>
                <c:formatCode>General</c:formatCode>
                <c:ptCount val="3"/>
                <c:pt idx="0">
                  <c:v>376</c:v>
                </c:pt>
                <c:pt idx="1">
                  <c:v>151</c:v>
                </c:pt>
                <c:pt idx="2">
                  <c:v>527</c:v>
                </c:pt>
              </c:numCache>
            </c:numRef>
          </c:val>
        </c:ser>
        <c:ser>
          <c:idx val="2"/>
          <c:order val="2"/>
          <c:tx>
            <c:strRef>
              <c:f>'big field filtering'!$A$15</c:f>
              <c:strCache>
                <c:ptCount val="1"/>
                <c:pt idx="0">
                  <c:v>Tree 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filtering'!$B$15:$D$15</c:f>
            </c:numRef>
          </c:val>
        </c:ser>
        <c:ser>
          <c:idx val="3"/>
          <c:order val="3"/>
          <c:tx>
            <c:strRef>
              <c:f>'big field filtering'!$A$16</c:f>
              <c:strCache>
                <c:ptCount val="1"/>
                <c:pt idx="0">
                  <c:v>Tree 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filtering'!$B$16:$D$16</c:f>
            </c:numRef>
          </c:val>
        </c:ser>
        <c:ser>
          <c:idx val="4"/>
          <c:order val="4"/>
          <c:tx>
            <c:strRef>
              <c:f>'big field filtering'!$A$17</c:f>
              <c:strCache>
                <c:ptCount val="1"/>
                <c:pt idx="0">
                  <c:v>Tree 23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filtering'!$B$17:$D$17</c:f>
            </c:numRef>
          </c:val>
        </c:ser>
        <c:ser>
          <c:idx val="5"/>
          <c:order val="5"/>
          <c:tx>
            <c:strRef>
              <c:f>'big field filtering'!$A$18</c:f>
              <c:strCache>
                <c:ptCount val="1"/>
                <c:pt idx="0">
                  <c:v>Tree 5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filtering'!$B$18:$D$18</c:f>
            </c:numRef>
          </c:val>
        </c:ser>
        <c:ser>
          <c:idx val="6"/>
          <c:order val="6"/>
          <c:tx>
            <c:strRef>
              <c:f>'big field filtering'!$A$19</c:f>
              <c:strCache>
                <c:ptCount val="1"/>
                <c:pt idx="0">
                  <c:v>Tree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filtering'!$B$19:$D$19</c:f>
            </c:numRef>
          </c:val>
        </c:ser>
        <c:ser>
          <c:idx val="7"/>
          <c:order val="7"/>
          <c:tx>
            <c:strRef>
              <c:f>'big field filtering'!$A$20</c:f>
              <c:strCache>
                <c:ptCount val="1"/>
                <c:pt idx="0">
                  <c:v>Tree 11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filtering'!$B$20:$D$20</c:f>
            </c:numRef>
          </c:val>
        </c:ser>
        <c:ser>
          <c:idx val="8"/>
          <c:order val="8"/>
          <c:tx>
            <c:strRef>
              <c:f>'big field filtering'!$A$21</c:f>
              <c:strCache>
                <c:ptCount val="1"/>
                <c:pt idx="0">
                  <c:v>Tree 13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filtering'!$B$21:$D$21</c:f>
            </c:numRef>
          </c:val>
        </c:ser>
        <c:ser>
          <c:idx val="9"/>
          <c:order val="9"/>
          <c:tx>
            <c:strRef>
              <c:f>'big field filtering'!$A$22</c:f>
              <c:strCache>
                <c:ptCount val="1"/>
                <c:pt idx="0">
                  <c:v>Tree 20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filtering'!$B$22:$D$22</c:f>
            </c:numRef>
          </c:val>
        </c:ser>
        <c:ser>
          <c:idx val="10"/>
          <c:order val="10"/>
          <c:tx>
            <c:strRef>
              <c:f>'big field filtering'!$A$23</c:f>
              <c:strCache>
                <c:ptCount val="1"/>
                <c:pt idx="0">
                  <c:v>Tree 15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filtering'!$B$23:$D$23</c:f>
            </c:numRef>
          </c:val>
        </c:ser>
        <c:ser>
          <c:idx val="11"/>
          <c:order val="11"/>
          <c:tx>
            <c:strRef>
              <c:f>'big field filtering'!$A$6</c:f>
              <c:strCache>
                <c:ptCount val="1"/>
                <c:pt idx="0">
                  <c:v>Tree 16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filtering'!$B$6:$D$6</c:f>
            </c:numRef>
          </c:val>
        </c:ser>
        <c:ser>
          <c:idx val="12"/>
          <c:order val="12"/>
          <c:tx>
            <c:strRef>
              <c:f>'big field filtering'!$A$24</c:f>
              <c:strCache>
                <c:ptCount val="1"/>
                <c:pt idx="0">
                  <c:v>Tree 21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filtering'!$B$24:$D$24</c:f>
            </c:numRef>
          </c:val>
        </c:ser>
        <c:ser>
          <c:idx val="13"/>
          <c:order val="13"/>
          <c:tx>
            <c:strRef>
              <c:f>'big field filtering'!$A$25</c:f>
              <c:strCache>
                <c:ptCount val="1"/>
                <c:pt idx="0">
                  <c:v>Tree 12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filtering'!$B$25:$D$25</c:f>
            </c:numRef>
          </c:val>
        </c:ser>
        <c:ser>
          <c:idx val="14"/>
          <c:order val="14"/>
          <c:tx>
            <c:strRef>
              <c:f>'big field filtering'!$A$26</c:f>
              <c:strCache>
                <c:ptCount val="1"/>
                <c:pt idx="0">
                  <c:v>Tree 14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filtering'!$B$26:$D$26</c:f>
            </c:numRef>
          </c:val>
        </c:ser>
        <c:ser>
          <c:idx val="15"/>
          <c:order val="15"/>
          <c:tx>
            <c:strRef>
              <c:f>'big field filtering'!$A$27</c:f>
              <c:strCache>
                <c:ptCount val="1"/>
                <c:pt idx="0">
                  <c:v>Tree 8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filtering'!$B$27:$D$27</c:f>
            </c:numRef>
          </c:val>
        </c:ser>
        <c:ser>
          <c:idx val="16"/>
          <c:order val="16"/>
          <c:tx>
            <c:strRef>
              <c:f>'big field filtering'!$A$7</c:f>
              <c:strCache>
                <c:ptCount val="1"/>
                <c:pt idx="0">
                  <c:v>Tree 4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filtering'!$B$7:$D$7</c:f>
            </c:numRef>
          </c:val>
        </c:ser>
        <c:ser>
          <c:idx val="17"/>
          <c:order val="17"/>
          <c:tx>
            <c:strRef>
              <c:f>'big field filtering'!$A$8</c:f>
              <c:strCache>
                <c:ptCount val="1"/>
                <c:pt idx="0">
                  <c:v>Tree 2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filtering'!$B$8:$D$8</c:f>
            </c:numRef>
          </c:val>
        </c:ser>
        <c:ser>
          <c:idx val="18"/>
          <c:order val="18"/>
          <c:tx>
            <c:strRef>
              <c:f>'big field filtering'!$A$9</c:f>
              <c:strCache>
                <c:ptCount val="1"/>
                <c:pt idx="0">
                  <c:v>Tree 10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filtering'!$B$9:$D$9</c:f>
              <c:numCache>
                <c:formatCode>General</c:formatCode>
                <c:ptCount val="3"/>
                <c:pt idx="0">
                  <c:v>344</c:v>
                </c:pt>
                <c:pt idx="1">
                  <c:v>120</c:v>
                </c:pt>
                <c:pt idx="2">
                  <c:v>464</c:v>
                </c:pt>
              </c:numCache>
            </c:numRef>
          </c:val>
        </c:ser>
        <c:ser>
          <c:idx val="19"/>
          <c:order val="19"/>
          <c:tx>
            <c:strRef>
              <c:f>'big field filtering'!$A$10</c:f>
              <c:strCache>
                <c:ptCount val="1"/>
                <c:pt idx="0">
                  <c:v>Tree 9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filtering'!$B$10:$D$10</c:f>
              <c:numCache>
                <c:formatCode>General</c:formatCode>
                <c:ptCount val="3"/>
                <c:pt idx="0">
                  <c:v>389</c:v>
                </c:pt>
                <c:pt idx="1">
                  <c:v>80</c:v>
                </c:pt>
                <c:pt idx="2">
                  <c:v>469</c:v>
                </c:pt>
              </c:numCache>
            </c:numRef>
          </c:val>
        </c:ser>
        <c:ser>
          <c:idx val="20"/>
          <c:order val="20"/>
          <c:tx>
            <c:strRef>
              <c:f>'big field filtering'!$A$11</c:f>
              <c:strCache>
                <c:ptCount val="1"/>
                <c:pt idx="0">
                  <c:v>Tree 3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filtering'!$B$11:$D$11</c:f>
              <c:numCache>
                <c:formatCode>General</c:formatCode>
                <c:ptCount val="3"/>
                <c:pt idx="0">
                  <c:v>325</c:v>
                </c:pt>
                <c:pt idx="1">
                  <c:v>145</c:v>
                </c:pt>
                <c:pt idx="2">
                  <c:v>470</c:v>
                </c:pt>
              </c:numCache>
            </c:numRef>
          </c:val>
        </c:ser>
        <c:ser>
          <c:idx val="21"/>
          <c:order val="21"/>
          <c:tx>
            <c:strRef>
              <c:f>'big field filtering'!$A$12</c:f>
              <c:strCache>
                <c:ptCount val="1"/>
                <c:pt idx="0">
                  <c:v>Tree 18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filtering'!$B$12:$D$12</c:f>
              <c:numCache>
                <c:formatCode>General</c:formatCode>
                <c:ptCount val="3"/>
                <c:pt idx="0">
                  <c:v>200</c:v>
                </c:pt>
                <c:pt idx="1">
                  <c:v>300</c:v>
                </c:pt>
                <c:pt idx="2">
                  <c:v>500</c:v>
                </c:pt>
              </c:numCache>
            </c:numRef>
          </c:val>
        </c:ser>
        <c:ser>
          <c:idx val="22"/>
          <c:order val="22"/>
          <c:tx>
            <c:strRef>
              <c:f>'big field filtering'!$A$13</c:f>
              <c:strCache>
                <c:ptCount val="1"/>
                <c:pt idx="0">
                  <c:v>Tree 17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filtering'!$B$13:$D$13</c:f>
              <c:numCache>
                <c:formatCode>General</c:formatCode>
                <c:ptCount val="3"/>
                <c:pt idx="0">
                  <c:v>300</c:v>
                </c:pt>
                <c:pt idx="1">
                  <c:v>200</c:v>
                </c:pt>
                <c:pt idx="2">
                  <c:v>500</c:v>
                </c:pt>
              </c:numCache>
            </c:numRef>
          </c:val>
        </c:ser>
        <c:ser>
          <c:idx val="23"/>
          <c:order val="23"/>
          <c:tx>
            <c:strRef>
              <c:f>'big field filtering'!$A$28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filtering'!$B$28:$D$28</c:f>
              <c:numCache>
                <c:formatCode>General</c:formatCode>
                <c:ptCount val="3"/>
                <c:pt idx="0">
                  <c:v>1934</c:v>
                </c:pt>
                <c:pt idx="1">
                  <c:v>996</c:v>
                </c:pt>
              </c:numCache>
            </c:numRef>
          </c:val>
        </c:ser>
        <c:ser>
          <c:idx val="24"/>
          <c:order val="24"/>
          <c:tx>
            <c:strRef>
              <c:f>'big field filtering'!$A$29</c:f>
              <c:strCache>
                <c:ptCount val="1"/>
                <c:pt idx="0">
                  <c:v>Grand Total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filtering'!$B$29:$D$29</c:f>
              <c:numCache>
                <c:formatCode>General</c:formatCode>
                <c:ptCount val="3"/>
                <c:pt idx="2">
                  <c:v>2930</c:v>
                </c:pt>
              </c:numCache>
            </c:numRef>
          </c:val>
        </c:ser>
        <c:ser>
          <c:idx val="25"/>
          <c:order val="25"/>
          <c:tx>
            <c:strRef>
              <c:f>'big field filtering'!$A$30</c:f>
              <c:strCache>
                <c:ptCount val="1"/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filtering'!$B$30:$D$30</c:f>
              <c:numCache>
                <c:formatCode>General</c:formatCode>
                <c:ptCount val="3"/>
              </c:numCache>
            </c:numRef>
          </c:val>
        </c:ser>
        <c:ser>
          <c:idx val="26"/>
          <c:order val="26"/>
          <c:tx>
            <c:strRef>
              <c:f>'big field filtering'!$A$31</c:f>
              <c:strCache>
                <c:ptCount val="1"/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filtering'!$B$31:$D$31</c:f>
              <c:numCache>
                <c:formatCode>General</c:formatCode>
                <c:ptCount val="3"/>
              </c:numCache>
            </c:numRef>
          </c:val>
        </c:ser>
        <c:ser>
          <c:idx val="27"/>
          <c:order val="27"/>
          <c:tx>
            <c:strRef>
              <c:f>'big field filtering'!$A$32</c:f>
              <c:strCache>
                <c:ptCount val="1"/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filtering'!$B$32:$D$32</c:f>
              <c:numCache>
                <c:formatCode>General</c:formatCode>
                <c:ptCount val="3"/>
              </c:numCache>
            </c:numRef>
          </c:val>
        </c:ser>
        <c:ser>
          <c:idx val="28"/>
          <c:order val="28"/>
          <c:tx>
            <c:strRef>
              <c:f>'big field filtering'!$A$33</c:f>
              <c:strCache>
                <c:ptCount val="1"/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filtering'!$B$33:$D$33</c:f>
              <c:numCache>
                <c:formatCode>General</c:formatCode>
                <c:ptCount val="3"/>
              </c:numCache>
            </c:numRef>
          </c:val>
        </c:ser>
        <c:ser>
          <c:idx val="29"/>
          <c:order val="29"/>
          <c:tx>
            <c:strRef>
              <c:f>'big field filtering'!$A$34</c:f>
              <c:strCache>
                <c:ptCount val="1"/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filtering'!$B$34:$D$34</c:f>
              <c:numCache>
                <c:formatCode>General</c:formatCode>
                <c:ptCount val="3"/>
              </c:numCache>
            </c:numRef>
          </c:val>
        </c:ser>
        <c:ser>
          <c:idx val="30"/>
          <c:order val="30"/>
          <c:tx>
            <c:strRef>
              <c:f>'big field filtering'!$A$35</c:f>
              <c:strCache>
                <c:ptCount val="1"/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filtering'!$B$35:$D$35</c:f>
              <c:numCache>
                <c:formatCode>General</c:formatCode>
                <c:ptCount val="3"/>
              </c:numCache>
            </c:numRef>
          </c:val>
        </c:ser>
        <c:ser>
          <c:idx val="31"/>
          <c:order val="31"/>
          <c:tx>
            <c:strRef>
              <c:f>'big field filtering'!$A$36</c:f>
              <c:strCache>
                <c:ptCount val="1"/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'big field filtering'!$B$4:$D$4</c:f>
              <c:strCache>
                <c:ptCount val="3"/>
                <c:pt idx="0">
                  <c:v>morning</c:v>
                </c:pt>
                <c:pt idx="1">
                  <c:v>afternoon</c:v>
                </c:pt>
                <c:pt idx="2">
                  <c:v>total</c:v>
                </c:pt>
              </c:strCache>
            </c:strRef>
          </c:cat>
          <c:val>
            <c:numRef>
              <c:f>'big field filtering'!$B$36:$D$36</c:f>
              <c:numCache>
                <c:formatCode>General</c:formatCode>
                <c:ptCount val="3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3129856"/>
        <c:axId val="253131392"/>
        <c:axId val="253125952"/>
      </c:bar3DChart>
      <c:catAx>
        <c:axId val="253129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3131392"/>
        <c:crosses val="autoZero"/>
        <c:auto val="1"/>
        <c:lblAlgn val="ctr"/>
        <c:lblOffset val="100"/>
        <c:noMultiLvlLbl val="0"/>
      </c:catAx>
      <c:valAx>
        <c:axId val="253131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3129856"/>
        <c:crosses val="autoZero"/>
        <c:crossBetween val="between"/>
      </c:valAx>
      <c:serAx>
        <c:axId val="253125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3131392"/>
        <c:crosses val="autoZero"/>
      </c:ser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Apple 2014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'big field filtering (2)'!$B$4</c:f>
              <c:strCache>
                <c:ptCount val="1"/>
                <c:pt idx="0">
                  <c:v>morning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'big field filtering (2)'!$A$5:$A$13</c:f>
              <c:strCache>
                <c:ptCount val="9"/>
                <c:pt idx="0">
                  <c:v>Tree 6</c:v>
                </c:pt>
                <c:pt idx="1">
                  <c:v>Tree 16</c:v>
                </c:pt>
                <c:pt idx="2">
                  <c:v>Tree 4</c:v>
                </c:pt>
                <c:pt idx="3">
                  <c:v>Tree 2</c:v>
                </c:pt>
                <c:pt idx="4">
                  <c:v>Tree 10</c:v>
                </c:pt>
                <c:pt idx="5">
                  <c:v>Tree 9</c:v>
                </c:pt>
                <c:pt idx="6">
                  <c:v>Tree 3</c:v>
                </c:pt>
                <c:pt idx="7">
                  <c:v>Tree 18</c:v>
                </c:pt>
                <c:pt idx="8">
                  <c:v>Tree 17</c:v>
                </c:pt>
              </c:strCache>
            </c:strRef>
          </c:cat>
          <c:val>
            <c:numRef>
              <c:f>'big field filtering (2)'!$B$5:$B$13</c:f>
              <c:numCache>
                <c:formatCode>General</c:formatCode>
                <c:ptCount val="9"/>
                <c:pt idx="0">
                  <c:v>100</c:v>
                </c:pt>
                <c:pt idx="1">
                  <c:v>251</c:v>
                </c:pt>
                <c:pt idx="2">
                  <c:v>244</c:v>
                </c:pt>
                <c:pt idx="3">
                  <c:v>257</c:v>
                </c:pt>
                <c:pt idx="4">
                  <c:v>344</c:v>
                </c:pt>
                <c:pt idx="5">
                  <c:v>389</c:v>
                </c:pt>
                <c:pt idx="6">
                  <c:v>325</c:v>
                </c:pt>
                <c:pt idx="7">
                  <c:v>200</c:v>
                </c:pt>
                <c:pt idx="8">
                  <c:v>300</c:v>
                </c:pt>
              </c:numCache>
            </c:numRef>
          </c:val>
        </c:ser>
        <c:ser>
          <c:idx val="1"/>
          <c:order val="1"/>
          <c:tx>
            <c:strRef>
              <c:f>'big field filtering (2)'!$C$4</c:f>
              <c:strCache>
                <c:ptCount val="1"/>
                <c:pt idx="0">
                  <c:v>afternoon</c:v>
                </c:pt>
              </c:strCache>
            </c:strRef>
          </c:tx>
          <c:spPr>
            <a:pattFill prst="narHorz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'big field filtering (2)'!$A$5:$A$13</c:f>
              <c:strCache>
                <c:ptCount val="9"/>
                <c:pt idx="0">
                  <c:v>Tree 6</c:v>
                </c:pt>
                <c:pt idx="1">
                  <c:v>Tree 16</c:v>
                </c:pt>
                <c:pt idx="2">
                  <c:v>Tree 4</c:v>
                </c:pt>
                <c:pt idx="3">
                  <c:v>Tree 2</c:v>
                </c:pt>
                <c:pt idx="4">
                  <c:v>Tree 10</c:v>
                </c:pt>
                <c:pt idx="5">
                  <c:v>Tree 9</c:v>
                </c:pt>
                <c:pt idx="6">
                  <c:v>Tree 3</c:v>
                </c:pt>
                <c:pt idx="7">
                  <c:v>Tree 18</c:v>
                </c:pt>
                <c:pt idx="8">
                  <c:v>Tree 17</c:v>
                </c:pt>
              </c:strCache>
            </c:strRef>
          </c:cat>
          <c:val>
            <c:numRef>
              <c:f>'big field filtering (2)'!$C$5:$C$13</c:f>
              <c:numCache>
                <c:formatCode>General</c:formatCode>
                <c:ptCount val="9"/>
                <c:pt idx="0">
                  <c:v>20</c:v>
                </c:pt>
                <c:pt idx="1">
                  <c:v>39</c:v>
                </c:pt>
                <c:pt idx="2">
                  <c:v>123</c:v>
                </c:pt>
                <c:pt idx="3">
                  <c:v>120</c:v>
                </c:pt>
                <c:pt idx="4">
                  <c:v>120</c:v>
                </c:pt>
                <c:pt idx="5">
                  <c:v>80</c:v>
                </c:pt>
                <c:pt idx="6">
                  <c:v>145</c:v>
                </c:pt>
                <c:pt idx="7">
                  <c:v>300</c:v>
                </c:pt>
                <c:pt idx="8">
                  <c:v>200</c:v>
                </c:pt>
              </c:numCache>
            </c:numRef>
          </c:val>
        </c:ser>
        <c:ser>
          <c:idx val="2"/>
          <c:order val="2"/>
          <c:tx>
            <c:strRef>
              <c:f>'big field filtering (2)'!$D$4</c:f>
              <c:strCache>
                <c:ptCount val="1"/>
                <c:pt idx="0">
                  <c:v>total</c:v>
                </c:pt>
              </c:strCache>
            </c:strRef>
          </c:tx>
          <c:spPr>
            <a:pattFill prst="narHorz">
              <a:fgClr>
                <a:schemeClr val="accent3"/>
              </a:fgClr>
              <a:bgClr>
                <a:schemeClr val="accent3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3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'big field filtering (2)'!$A$5:$A$13</c:f>
              <c:strCache>
                <c:ptCount val="9"/>
                <c:pt idx="0">
                  <c:v>Tree 6</c:v>
                </c:pt>
                <c:pt idx="1">
                  <c:v>Tree 16</c:v>
                </c:pt>
                <c:pt idx="2">
                  <c:v>Tree 4</c:v>
                </c:pt>
                <c:pt idx="3">
                  <c:v>Tree 2</c:v>
                </c:pt>
                <c:pt idx="4">
                  <c:v>Tree 10</c:v>
                </c:pt>
                <c:pt idx="5">
                  <c:v>Tree 9</c:v>
                </c:pt>
                <c:pt idx="6">
                  <c:v>Tree 3</c:v>
                </c:pt>
                <c:pt idx="7">
                  <c:v>Tree 18</c:v>
                </c:pt>
                <c:pt idx="8">
                  <c:v>Tree 17</c:v>
                </c:pt>
              </c:strCache>
            </c:strRef>
          </c:cat>
          <c:val>
            <c:numRef>
              <c:f>'big field filtering (2)'!$D$5:$D$13</c:f>
              <c:numCache>
                <c:formatCode>General</c:formatCode>
                <c:ptCount val="9"/>
                <c:pt idx="0">
                  <c:v>120</c:v>
                </c:pt>
                <c:pt idx="1">
                  <c:v>290</c:v>
                </c:pt>
                <c:pt idx="2">
                  <c:v>367</c:v>
                </c:pt>
                <c:pt idx="3">
                  <c:v>377</c:v>
                </c:pt>
                <c:pt idx="4">
                  <c:v>464</c:v>
                </c:pt>
                <c:pt idx="5">
                  <c:v>469</c:v>
                </c:pt>
                <c:pt idx="6">
                  <c:v>470</c:v>
                </c:pt>
                <c:pt idx="7">
                  <c:v>500</c:v>
                </c:pt>
                <c:pt idx="8">
                  <c:v>500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67451392"/>
        <c:axId val="267719424"/>
      </c:barChart>
      <c:catAx>
        <c:axId val="26745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7719424"/>
        <c:crosses val="autoZero"/>
        <c:auto val="1"/>
        <c:lblAlgn val="ctr"/>
        <c:lblOffset val="100"/>
        <c:noMultiLvlLbl val="0"/>
      </c:catAx>
      <c:valAx>
        <c:axId val="2677194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67451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604837</xdr:colOff>
      <xdr:row>2</xdr:row>
      <xdr:rowOff>66675</xdr:rowOff>
    </xdr:from>
    <xdr:to>
      <xdr:col>12</xdr:col>
      <xdr:colOff>300037</xdr:colOff>
      <xdr:row>19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4762</xdr:colOff>
      <xdr:row>2</xdr:row>
      <xdr:rowOff>57150</xdr:rowOff>
    </xdr:from>
    <xdr:to>
      <xdr:col>20</xdr:col>
      <xdr:colOff>309562</xdr:colOff>
      <xdr:row>18</xdr:row>
      <xdr:rowOff>152400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604837</xdr:colOff>
      <xdr:row>2</xdr:row>
      <xdr:rowOff>66675</xdr:rowOff>
    </xdr:from>
    <xdr:to>
      <xdr:col>12</xdr:col>
      <xdr:colOff>300037</xdr:colOff>
      <xdr:row>19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4762</xdr:colOff>
      <xdr:row>2</xdr:row>
      <xdr:rowOff>57150</xdr:rowOff>
    </xdr:from>
    <xdr:to>
      <xdr:col>20</xdr:col>
      <xdr:colOff>309562</xdr:colOff>
      <xdr:row>18</xdr:row>
      <xdr:rowOff>152400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547687</xdr:colOff>
      <xdr:row>14</xdr:row>
      <xdr:rowOff>142875</xdr:rowOff>
    </xdr:from>
    <xdr:to>
      <xdr:col>19</xdr:col>
      <xdr:colOff>242887</xdr:colOff>
      <xdr:row>31</xdr:row>
      <xdr:rowOff>66675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4762</xdr:colOff>
      <xdr:row>2</xdr:row>
      <xdr:rowOff>57150</xdr:rowOff>
    </xdr:from>
    <xdr:to>
      <xdr:col>20</xdr:col>
      <xdr:colOff>309562</xdr:colOff>
      <xdr:row>18</xdr:row>
      <xdr:rowOff>152400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604837</xdr:colOff>
      <xdr:row>2</xdr:row>
      <xdr:rowOff>66675</xdr:rowOff>
    </xdr:from>
    <xdr:to>
      <xdr:col>12</xdr:col>
      <xdr:colOff>300037</xdr:colOff>
      <xdr:row>19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4762</xdr:colOff>
      <xdr:row>2</xdr:row>
      <xdr:rowOff>57150</xdr:rowOff>
    </xdr:from>
    <xdr:to>
      <xdr:col>20</xdr:col>
      <xdr:colOff>309562</xdr:colOff>
      <xdr:row>18</xdr:row>
      <xdr:rowOff>152400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604837</xdr:colOff>
      <xdr:row>2</xdr:row>
      <xdr:rowOff>66675</xdr:rowOff>
    </xdr:from>
    <xdr:to>
      <xdr:col>12</xdr:col>
      <xdr:colOff>300037</xdr:colOff>
      <xdr:row>19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4762</xdr:colOff>
      <xdr:row>2</xdr:row>
      <xdr:rowOff>57150</xdr:rowOff>
    </xdr:from>
    <xdr:to>
      <xdr:col>20</xdr:col>
      <xdr:colOff>309562</xdr:colOff>
      <xdr:row>18</xdr:row>
      <xdr:rowOff>152400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xcelMadeEasy" refreshedDate="41928.884084490739" createdVersion="5" refreshedVersion="5" minRefreshableVersion="3" recordCount="23">
  <cacheSource type="worksheet">
    <worksheetSource ref="A4:I27" sheet="Sheet3"/>
  </cacheSource>
  <cacheFields count="9">
    <cacheField name="Apples" numFmtId="0">
      <sharedItems count="23">
        <s v="Tree 1"/>
        <s v="Tree 2"/>
        <s v="Tree 3"/>
        <s v="Tree 4"/>
        <s v="Tree 5"/>
        <s v="Tree 6"/>
        <s v="Tree 7"/>
        <s v="Tree 8"/>
        <s v="Tree 9"/>
        <s v="Tree 10"/>
        <s v="Tree 11"/>
        <s v="Tree 12"/>
        <s v="Tree 13"/>
        <s v="Tree 14"/>
        <s v="Tree 15"/>
        <s v="Tree 16"/>
        <s v="Tree 17"/>
        <s v="Tree 18"/>
        <s v="Tree 19"/>
        <s v="Tree 20"/>
        <s v="Tree 21"/>
        <s v="Tree 22"/>
        <s v="Tree 23"/>
      </sharedItems>
    </cacheField>
    <cacheField name="2010" numFmtId="166">
      <sharedItems containsSemiMixedTypes="0" containsString="0" containsNumber="1" containsInteger="1" minValue="110" maxValue="1237" count="23">
        <n v="744"/>
        <n v="361"/>
        <n v="451"/>
        <n v="413"/>
        <n v="529"/>
        <n v="110"/>
        <n v="946"/>
        <n v="1109"/>
        <n v="432"/>
        <n v="542"/>
        <n v="554"/>
        <n v="1085"/>
        <n v="888"/>
        <n v="1237"/>
        <n v="926"/>
        <n v="262"/>
        <n v="673"/>
        <n v="411"/>
        <n v="555"/>
        <n v="481"/>
        <n v="715"/>
        <n v="373"/>
        <n v="785"/>
      </sharedItems>
    </cacheField>
    <cacheField name="2011" numFmtId="166">
      <sharedItems containsSemiMixedTypes="0" containsString="0" containsNumber="1" containsInteger="1" minValue="111" maxValue="1167" count="23">
        <n v="695"/>
        <n v="365"/>
        <n v="446"/>
        <n v="397"/>
        <n v="546"/>
        <n v="111"/>
        <n v="851"/>
        <n v="1087"/>
        <n v="441"/>
        <n v="521"/>
        <n v="571"/>
        <n v="1016"/>
        <n v="830"/>
        <n v="1167"/>
        <n v="866"/>
        <n v="264"/>
        <n v="623"/>
        <n v="424"/>
        <n v="556"/>
        <n v="527"/>
        <n v="738"/>
        <n v="402"/>
        <n v="726"/>
      </sharedItems>
    </cacheField>
    <cacheField name="2012" numFmtId="166">
      <sharedItems containsSemiMixedTypes="0" containsString="0" containsNumber="1" containsInteger="1" minValue="112" maxValue="1098" count="23">
        <n v="669"/>
        <n v="369"/>
        <n v="456"/>
        <n v="385"/>
        <n v="574"/>
        <n v="112"/>
        <n v="781"/>
        <n v="1098"/>
        <n v="450"/>
        <n v="491"/>
        <n v="583"/>
        <n v="913"/>
        <n v="761"/>
        <n v="1089"/>
        <n v="809"/>
        <n v="267"/>
        <n v="589"/>
        <n v="437"/>
        <n v="567"/>
        <n v="573"/>
        <n v="753"/>
        <n v="428"/>
        <n v="672"/>
      </sharedItems>
    </cacheField>
    <cacheField name="2013" numFmtId="166">
      <sharedItems containsSemiMixedTypes="0" containsString="0" containsNumber="1" containsInteger="1" minValue="116" maxValue="1121" count="23">
        <n v="644"/>
        <n v="373"/>
        <n v="460"/>
        <n v="374"/>
        <n v="598"/>
        <n v="116"/>
        <n v="702"/>
        <n v="1121"/>
        <n v="468"/>
        <n v="472"/>
        <n v="613"/>
        <n v="855"/>
        <n v="698"/>
        <n v="1017"/>
        <n v="748"/>
        <n v="278"/>
        <n v="540"/>
        <n v="470"/>
        <n v="590"/>
        <n v="622"/>
        <n v="769"/>
        <n v="475"/>
        <n v="647"/>
      </sharedItems>
    </cacheField>
    <cacheField name="2014" numFmtId="166">
      <sharedItems containsSemiMixedTypes="0" containsString="0" containsNumber="1" containsInteger="1" minValue="120" maxValue="1144" count="22">
        <n v="608"/>
        <n v="377"/>
        <n v="470"/>
        <n v="367"/>
        <n v="630"/>
        <n v="120"/>
        <n v="632"/>
        <n v="1144"/>
        <n v="469"/>
        <n v="464"/>
        <n v="639"/>
        <n v="801"/>
        <n v="653"/>
        <n v="969"/>
        <n v="693"/>
        <n v="290"/>
        <n v="500"/>
        <n v="609"/>
        <n v="663"/>
        <n v="794"/>
        <n v="527"/>
        <n v="623"/>
      </sharedItems>
    </cacheField>
    <cacheField name="Harvester" numFmtId="0">
      <sharedItems count="5">
        <s v="John"/>
        <s v="Larry"/>
        <s v="Laurene"/>
        <s v="Elise"/>
        <s v="Matt"/>
      </sharedItems>
    </cacheField>
    <cacheField name="Liter of water" numFmtId="0">
      <sharedItems containsSemiMixedTypes="0" containsString="0" containsNumber="1" containsInteger="1" minValue="102" maxValue="200"/>
    </cacheField>
    <cacheField name="health" numFmtId="0">
      <sharedItems containsSemiMixedTypes="0" containsString="0" containsNumber="1" containsInteger="1" minValue="1" maxValue="3" count="3">
        <n v="1"/>
        <n v="2"/>
        <n v="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3">
  <r>
    <x v="0"/>
    <x v="0"/>
    <x v="0"/>
    <x v="0"/>
    <x v="0"/>
    <x v="0"/>
    <x v="0"/>
    <n v="164"/>
    <x v="0"/>
  </r>
  <r>
    <x v="1"/>
    <x v="1"/>
    <x v="1"/>
    <x v="1"/>
    <x v="1"/>
    <x v="1"/>
    <x v="1"/>
    <n v="102"/>
    <x v="1"/>
  </r>
  <r>
    <x v="2"/>
    <x v="2"/>
    <x v="2"/>
    <x v="2"/>
    <x v="2"/>
    <x v="2"/>
    <x v="2"/>
    <n v="115"/>
    <x v="0"/>
  </r>
  <r>
    <x v="3"/>
    <x v="3"/>
    <x v="3"/>
    <x v="3"/>
    <x v="3"/>
    <x v="3"/>
    <x v="3"/>
    <n v="144"/>
    <x v="1"/>
  </r>
  <r>
    <x v="4"/>
    <x v="4"/>
    <x v="4"/>
    <x v="4"/>
    <x v="4"/>
    <x v="4"/>
    <x v="4"/>
    <n v="118"/>
    <x v="2"/>
  </r>
  <r>
    <x v="5"/>
    <x v="5"/>
    <x v="5"/>
    <x v="5"/>
    <x v="5"/>
    <x v="5"/>
    <x v="0"/>
    <n v="148"/>
    <x v="0"/>
  </r>
  <r>
    <x v="6"/>
    <x v="6"/>
    <x v="6"/>
    <x v="6"/>
    <x v="6"/>
    <x v="6"/>
    <x v="1"/>
    <n v="117"/>
    <x v="1"/>
  </r>
  <r>
    <x v="7"/>
    <x v="7"/>
    <x v="7"/>
    <x v="7"/>
    <x v="7"/>
    <x v="7"/>
    <x v="2"/>
    <n v="200"/>
    <x v="2"/>
  </r>
  <r>
    <x v="8"/>
    <x v="8"/>
    <x v="8"/>
    <x v="8"/>
    <x v="8"/>
    <x v="8"/>
    <x v="3"/>
    <n v="168"/>
    <x v="0"/>
  </r>
  <r>
    <x v="9"/>
    <x v="9"/>
    <x v="9"/>
    <x v="9"/>
    <x v="9"/>
    <x v="9"/>
    <x v="4"/>
    <n v="104"/>
    <x v="1"/>
  </r>
  <r>
    <x v="10"/>
    <x v="10"/>
    <x v="10"/>
    <x v="10"/>
    <x v="10"/>
    <x v="10"/>
    <x v="0"/>
    <n v="132"/>
    <x v="0"/>
  </r>
  <r>
    <x v="11"/>
    <x v="11"/>
    <x v="11"/>
    <x v="11"/>
    <x v="11"/>
    <x v="11"/>
    <x v="1"/>
    <n v="172"/>
    <x v="1"/>
  </r>
  <r>
    <x v="12"/>
    <x v="12"/>
    <x v="12"/>
    <x v="12"/>
    <x v="12"/>
    <x v="12"/>
    <x v="2"/>
    <n v="113"/>
    <x v="2"/>
  </r>
  <r>
    <x v="13"/>
    <x v="13"/>
    <x v="13"/>
    <x v="13"/>
    <x v="13"/>
    <x v="13"/>
    <x v="3"/>
    <n v="107"/>
    <x v="2"/>
  </r>
  <r>
    <x v="14"/>
    <x v="14"/>
    <x v="14"/>
    <x v="14"/>
    <x v="14"/>
    <x v="14"/>
    <x v="4"/>
    <n v="167"/>
    <x v="2"/>
  </r>
  <r>
    <x v="15"/>
    <x v="15"/>
    <x v="15"/>
    <x v="15"/>
    <x v="15"/>
    <x v="15"/>
    <x v="0"/>
    <n v="178"/>
    <x v="2"/>
  </r>
  <r>
    <x v="16"/>
    <x v="16"/>
    <x v="16"/>
    <x v="16"/>
    <x v="16"/>
    <x v="16"/>
    <x v="1"/>
    <n v="187"/>
    <x v="0"/>
  </r>
  <r>
    <x v="17"/>
    <x v="17"/>
    <x v="17"/>
    <x v="17"/>
    <x v="17"/>
    <x v="16"/>
    <x v="2"/>
    <n v="161"/>
    <x v="1"/>
  </r>
  <r>
    <x v="18"/>
    <x v="18"/>
    <x v="18"/>
    <x v="18"/>
    <x v="18"/>
    <x v="17"/>
    <x v="3"/>
    <n v="174"/>
    <x v="1"/>
  </r>
  <r>
    <x v="19"/>
    <x v="19"/>
    <x v="19"/>
    <x v="19"/>
    <x v="19"/>
    <x v="18"/>
    <x v="4"/>
    <n v="129"/>
    <x v="0"/>
  </r>
  <r>
    <x v="20"/>
    <x v="20"/>
    <x v="20"/>
    <x v="20"/>
    <x v="20"/>
    <x v="19"/>
    <x v="0"/>
    <n v="119"/>
    <x v="1"/>
  </r>
  <r>
    <x v="21"/>
    <x v="21"/>
    <x v="21"/>
    <x v="21"/>
    <x v="21"/>
    <x v="20"/>
    <x v="1"/>
    <n v="111"/>
    <x v="2"/>
  </r>
  <r>
    <x v="22"/>
    <x v="22"/>
    <x v="22"/>
    <x v="22"/>
    <x v="22"/>
    <x v="21"/>
    <x v="2"/>
    <n v="141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5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4:G10" firstHeaderRow="0" firstDataRow="1" firstDataCol="1" rowPageCount="2" colPageCount="1"/>
  <pivotFields count="9">
    <pivotField axis="axisRow" showAll="0">
      <items count="24">
        <item x="0"/>
        <item x="9"/>
        <item x="10"/>
        <item x="11"/>
        <item x="12"/>
        <item x="13"/>
        <item x="14"/>
        <item x="15"/>
        <item x="16"/>
        <item x="17"/>
        <item x="18"/>
        <item x="1"/>
        <item x="19"/>
        <item x="20"/>
        <item x="21"/>
        <item x="22"/>
        <item x="2"/>
        <item x="3"/>
        <item x="4"/>
        <item x="5"/>
        <item x="6"/>
        <item x="7"/>
        <item x="8"/>
        <item t="default"/>
      </items>
    </pivotField>
    <pivotField dataField="1" numFmtId="166" showAll="0">
      <items count="24">
        <item x="5"/>
        <item x="15"/>
        <item x="1"/>
        <item x="21"/>
        <item x="17"/>
        <item x="3"/>
        <item x="8"/>
        <item x="2"/>
        <item x="19"/>
        <item x="4"/>
        <item x="9"/>
        <item x="10"/>
        <item x="18"/>
        <item x="16"/>
        <item x="20"/>
        <item x="0"/>
        <item x="22"/>
        <item x="12"/>
        <item x="14"/>
        <item x="6"/>
        <item x="11"/>
        <item x="7"/>
        <item x="13"/>
        <item t="default"/>
      </items>
    </pivotField>
    <pivotField dataField="1" numFmtId="166" showAll="0">
      <items count="24">
        <item x="5"/>
        <item x="15"/>
        <item x="1"/>
        <item x="3"/>
        <item x="21"/>
        <item x="17"/>
        <item x="8"/>
        <item x="2"/>
        <item x="9"/>
        <item x="19"/>
        <item x="4"/>
        <item x="18"/>
        <item x="10"/>
        <item x="16"/>
        <item x="0"/>
        <item x="22"/>
        <item x="20"/>
        <item x="12"/>
        <item x="6"/>
        <item x="14"/>
        <item x="11"/>
        <item x="7"/>
        <item x="13"/>
        <item t="default"/>
      </items>
    </pivotField>
    <pivotField dataField="1" numFmtId="166" showAll="0">
      <items count="24">
        <item x="5"/>
        <item x="15"/>
        <item x="1"/>
        <item x="3"/>
        <item x="21"/>
        <item x="17"/>
        <item x="8"/>
        <item x="2"/>
        <item x="9"/>
        <item x="18"/>
        <item x="19"/>
        <item x="4"/>
        <item x="10"/>
        <item x="16"/>
        <item x="0"/>
        <item x="22"/>
        <item x="20"/>
        <item x="12"/>
        <item x="6"/>
        <item x="14"/>
        <item x="11"/>
        <item x="13"/>
        <item x="7"/>
        <item t="default"/>
      </items>
    </pivotField>
    <pivotField dataField="1" numFmtId="166" showAll="0">
      <items count="24">
        <item x="5"/>
        <item x="15"/>
        <item x="1"/>
        <item x="3"/>
        <item x="2"/>
        <item x="8"/>
        <item x="17"/>
        <item x="9"/>
        <item x="21"/>
        <item x="16"/>
        <item x="18"/>
        <item x="4"/>
        <item x="10"/>
        <item x="19"/>
        <item x="0"/>
        <item x="22"/>
        <item x="12"/>
        <item x="6"/>
        <item x="14"/>
        <item x="20"/>
        <item x="11"/>
        <item x="13"/>
        <item x="7"/>
        <item t="default"/>
      </items>
    </pivotField>
    <pivotField dataField="1" numFmtId="166" showAll="0">
      <items count="23">
        <item x="5"/>
        <item x="15"/>
        <item x="3"/>
        <item x="1"/>
        <item x="9"/>
        <item x="8"/>
        <item x="2"/>
        <item x="16"/>
        <item x="20"/>
        <item x="0"/>
        <item x="17"/>
        <item x="21"/>
        <item x="4"/>
        <item x="6"/>
        <item x="10"/>
        <item x="12"/>
        <item x="18"/>
        <item x="14"/>
        <item x="19"/>
        <item x="11"/>
        <item x="13"/>
        <item x="7"/>
        <item t="default"/>
      </items>
    </pivotField>
    <pivotField axis="axisPage" showAll="0">
      <items count="6">
        <item x="3"/>
        <item x="0"/>
        <item x="1"/>
        <item x="2"/>
        <item x="4"/>
        <item t="default"/>
      </items>
    </pivotField>
    <pivotField dataField="1" showAll="0"/>
    <pivotField axis="axisPage" showAll="0">
      <items count="4">
        <item x="0"/>
        <item x="1"/>
        <item x="2"/>
        <item t="default"/>
      </items>
    </pivotField>
  </pivotFields>
  <rowFields count="1">
    <field x="0"/>
  </rowFields>
  <rowItems count="6">
    <i>
      <x/>
    </i>
    <i>
      <x v="2"/>
    </i>
    <i>
      <x v="7"/>
    </i>
    <i>
      <x v="13"/>
    </i>
    <i>
      <x v="19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2">
    <pageField fld="6" item="1" hier="-1"/>
    <pageField fld="8" hier="-1"/>
  </pageFields>
  <dataFields count="6">
    <dataField name="Sum of 2010" fld="1" baseField="0" baseItem="0"/>
    <dataField name="Sum of 2011" fld="2" baseField="0" baseItem="0"/>
    <dataField name="Sum of 2012" fld="3" baseField="0" baseItem="0"/>
    <dataField name="Sum of 2013" fld="4" baseField="0" baseItem="0"/>
    <dataField name="Sum of 2014" fld="5" baseField="0" baseItem="0"/>
    <dataField name="Sum of Liter of water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G9" firstHeaderRow="0" firstDataRow="1" firstDataCol="1" rowPageCount="1" colPageCount="1"/>
  <pivotFields count="9">
    <pivotField axis="axisPage" showAll="0">
      <items count="24">
        <item x="0"/>
        <item x="9"/>
        <item x="10"/>
        <item x="11"/>
        <item x="12"/>
        <item x="13"/>
        <item x="14"/>
        <item x="15"/>
        <item x="16"/>
        <item x="17"/>
        <item x="18"/>
        <item x="1"/>
        <item x="19"/>
        <item x="20"/>
        <item x="21"/>
        <item x="22"/>
        <item x="2"/>
        <item x="3"/>
        <item x="4"/>
        <item x="5"/>
        <item x="6"/>
        <item x="7"/>
        <item x="8"/>
        <item t="default"/>
      </items>
    </pivotField>
    <pivotField dataField="1" numFmtId="166" showAll="0"/>
    <pivotField dataField="1" numFmtId="166" showAll="0"/>
    <pivotField dataField="1" numFmtId="166" showAll="0"/>
    <pivotField dataField="1" numFmtId="166" showAll="0"/>
    <pivotField dataField="1" numFmtId="166" showAll="0"/>
    <pivotField axis="axisRow" showAll="0">
      <items count="6">
        <item x="3"/>
        <item x="0"/>
        <item x="1"/>
        <item x="2"/>
        <item x="4"/>
        <item t="default"/>
      </items>
    </pivotField>
    <pivotField dataField="1" showAll="0"/>
    <pivotField showAll="0">
      <items count="4">
        <item x="0"/>
        <item x="1"/>
        <item x="2"/>
        <item t="default"/>
      </items>
    </pivotField>
  </pivotFields>
  <rowFields count="1">
    <field x="6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0" hier="-1"/>
  </pageFields>
  <dataFields count="6">
    <dataField name="Sum of 2010" fld="1" baseField="0" baseItem="0"/>
    <dataField name="Sum of 2011" fld="2" baseField="0" baseItem="0"/>
    <dataField name="Sum of 2012" fld="3" baseField="0" baseItem="0"/>
    <dataField name="Sum of 2013" fld="4" baseField="0" baseItem="0"/>
    <dataField name="Sum of 2014" fld="5" baseField="0" baseItem="0"/>
    <dataField name="Sum of Liter of water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3" name="Table3" displayName="Table3" ref="A4:D27" totalsRowShown="0" headerRowDxfId="17" headerRowBorderDxfId="16" tableBorderDxfId="15">
  <autoFilter ref="A4:D27"/>
  <tableColumns count="4">
    <tableColumn id="1" name="Apples" dataDxfId="14"/>
    <tableColumn id="2" name="morning"/>
    <tableColumn id="3" name="afternoon"/>
    <tableColumn id="4" name="total">
      <calculatedColumnFormula>B5+C5</calculatedColumnFormula>
    </tableColumn>
  </tableColumns>
  <tableStyleInfo name="TableStyleMedium13" showFirstColumn="0" showLastColumn="0" showRowStripes="1" showColumnStripes="0"/>
</table>
</file>

<file path=xl/tables/table2.xml><?xml version="1.0" encoding="utf-8"?>
<table xmlns="http://schemas.openxmlformats.org/spreadsheetml/2006/main" id="1" name="Table1" displayName="Table1" ref="A4:D27" totalsRowShown="0" headerRowDxfId="13" headerRowBorderDxfId="12" tableBorderDxfId="11">
  <autoFilter ref="A4:D27">
    <filterColumn colId="3">
      <customFilters and="1">
        <customFilter operator="greaterThanOrEqual" val="400"/>
        <customFilter operator="lessThanOrEqual" val="600"/>
      </customFilters>
    </filterColumn>
  </autoFilter>
  <sortState ref="A5:D27">
    <sortCondition ref="D4:D27"/>
  </sortState>
  <tableColumns count="4">
    <tableColumn id="1" name="Apples" dataDxfId="10"/>
    <tableColumn id="2" name="morning" dataDxfId="9"/>
    <tableColumn id="3" name="afternoon" dataDxfId="8"/>
    <tableColumn id="4" name="total" dataDxfId="7">
      <calculatedColumnFormula>B5+C5</calculatedColumnFormula>
    </tableColumn>
  </tableColumns>
  <tableStyleInfo name="TableStyleMedium1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E10"/>
  <sheetViews>
    <sheetView workbookViewId="0">
      <selection activeCell="A15" sqref="A15"/>
    </sheetView>
  </sheetViews>
  <sheetFormatPr defaultRowHeight="12.75" x14ac:dyDescent="0.2"/>
  <cols>
    <col min="4" max="4" width="9.7109375" bestFit="1" customWidth="1"/>
  </cols>
  <sheetData>
    <row r="1" spans="1:5" x14ac:dyDescent="0.2">
      <c r="A1" t="s">
        <v>2</v>
      </c>
      <c r="D1">
        <v>4200</v>
      </c>
    </row>
    <row r="2" spans="1:5" x14ac:dyDescent="0.2">
      <c r="A2" s="9" t="s">
        <v>1</v>
      </c>
      <c r="D2" s="1">
        <v>0.01</v>
      </c>
    </row>
    <row r="3" spans="1:5" x14ac:dyDescent="0.2">
      <c r="A3" s="5" t="s">
        <v>8</v>
      </c>
      <c r="B3" s="6"/>
      <c r="C3" s="6"/>
      <c r="D3" s="5">
        <f>D1*(1-D2)</f>
        <v>4158</v>
      </c>
    </row>
    <row r="4" spans="1:5" x14ac:dyDescent="0.2">
      <c r="A4" t="s">
        <v>4</v>
      </c>
      <c r="D4">
        <v>20</v>
      </c>
    </row>
    <row r="5" spans="1:5" x14ac:dyDescent="0.2">
      <c r="A5" s="3" t="s">
        <v>3</v>
      </c>
      <c r="D5" s="4">
        <f>D3/D4</f>
        <v>207.9</v>
      </c>
    </row>
    <row r="7" spans="1:5" x14ac:dyDescent="0.2">
      <c r="A7" t="s">
        <v>5</v>
      </c>
      <c r="D7" s="1">
        <v>0.97</v>
      </c>
    </row>
    <row r="8" spans="1:5" x14ac:dyDescent="0.2">
      <c r="A8" s="5" t="s">
        <v>6</v>
      </c>
      <c r="B8" s="6"/>
      <c r="C8" s="6"/>
      <c r="D8" s="8">
        <f>D7*D5</f>
        <v>201.66300000000001</v>
      </c>
    </row>
    <row r="9" spans="1:5" x14ac:dyDescent="0.2">
      <c r="A9" t="s">
        <v>7</v>
      </c>
      <c r="D9" s="2">
        <v>5</v>
      </c>
    </row>
    <row r="10" spans="1:5" x14ac:dyDescent="0.2">
      <c r="A10" s="5" t="s">
        <v>0</v>
      </c>
      <c r="B10" s="5"/>
      <c r="C10" s="5"/>
      <c r="D10" s="7">
        <f>D9*D8</f>
        <v>1008.3150000000001</v>
      </c>
      <c r="E10" s="10">
        <f>D1*(1-D2)/D4*D7*D9</f>
        <v>1008.3150000000001</v>
      </c>
    </row>
  </sheetData>
  <phoneticPr fontId="0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G9"/>
  <sheetViews>
    <sheetView workbookViewId="0">
      <selection activeCell="F9" sqref="F9"/>
    </sheetView>
  </sheetViews>
  <sheetFormatPr defaultRowHeight="12.75" x14ac:dyDescent="0.2"/>
  <cols>
    <col min="1" max="1" width="13.7109375" customWidth="1"/>
    <col min="2" max="5" width="12" bestFit="1" customWidth="1"/>
    <col min="6" max="6" width="12" customWidth="1"/>
    <col min="7" max="7" width="20.42578125" bestFit="1" customWidth="1"/>
    <col min="8" max="8" width="13.85546875" bestFit="1" customWidth="1"/>
  </cols>
  <sheetData>
    <row r="1" spans="1:7" x14ac:dyDescent="0.2">
      <c r="A1" s="47" t="s">
        <v>19</v>
      </c>
      <c r="B1" t="s">
        <v>62</v>
      </c>
    </row>
    <row r="3" spans="1:7" x14ac:dyDescent="0.2">
      <c r="A3" s="47" t="s">
        <v>56</v>
      </c>
      <c r="B3" t="s">
        <v>57</v>
      </c>
      <c r="C3" t="s">
        <v>58</v>
      </c>
      <c r="D3" t="s">
        <v>59</v>
      </c>
      <c r="E3" t="s">
        <v>60</v>
      </c>
      <c r="F3" t="s">
        <v>61</v>
      </c>
      <c r="G3" t="s">
        <v>70</v>
      </c>
    </row>
    <row r="4" spans="1:7" x14ac:dyDescent="0.2">
      <c r="A4" s="48" t="s">
        <v>53</v>
      </c>
      <c r="B4" s="49">
        <v>2637</v>
      </c>
      <c r="C4" s="49">
        <v>2561</v>
      </c>
      <c r="D4" s="49">
        <v>2491</v>
      </c>
      <c r="E4" s="49">
        <v>2449</v>
      </c>
      <c r="F4" s="49">
        <v>2414</v>
      </c>
      <c r="G4" s="49">
        <v>593</v>
      </c>
    </row>
    <row r="5" spans="1:7" x14ac:dyDescent="0.2">
      <c r="A5" s="48" t="s">
        <v>50</v>
      </c>
      <c r="B5" s="49">
        <v>2385</v>
      </c>
      <c r="C5" s="49">
        <v>2379</v>
      </c>
      <c r="D5" s="49">
        <v>2384</v>
      </c>
      <c r="E5" s="49">
        <v>2420</v>
      </c>
      <c r="F5" s="49">
        <v>2451</v>
      </c>
      <c r="G5" s="49">
        <v>741</v>
      </c>
    </row>
    <row r="6" spans="1:7" x14ac:dyDescent="0.2">
      <c r="A6" s="48" t="s">
        <v>51</v>
      </c>
      <c r="B6" s="49">
        <v>3438</v>
      </c>
      <c r="C6" s="49">
        <v>3257</v>
      </c>
      <c r="D6" s="49">
        <v>3080</v>
      </c>
      <c r="E6" s="49">
        <v>2945</v>
      </c>
      <c r="F6" s="49">
        <v>2837</v>
      </c>
      <c r="G6" s="49">
        <v>689</v>
      </c>
    </row>
    <row r="7" spans="1:7" x14ac:dyDescent="0.2">
      <c r="A7" s="48" t="s">
        <v>52</v>
      </c>
      <c r="B7" s="49">
        <v>3644</v>
      </c>
      <c r="C7" s="49">
        <v>3513</v>
      </c>
      <c r="D7" s="49">
        <v>3424</v>
      </c>
      <c r="E7" s="49">
        <v>3396</v>
      </c>
      <c r="F7" s="49">
        <v>3390</v>
      </c>
      <c r="G7" s="49">
        <v>730</v>
      </c>
    </row>
    <row r="8" spans="1:7" x14ac:dyDescent="0.2">
      <c r="A8" s="48" t="s">
        <v>54</v>
      </c>
      <c r="B8" s="49">
        <v>2478</v>
      </c>
      <c r="C8" s="49">
        <v>2460</v>
      </c>
      <c r="D8" s="49">
        <v>2447</v>
      </c>
      <c r="E8" s="49">
        <v>2440</v>
      </c>
      <c r="F8" s="49">
        <v>2450</v>
      </c>
      <c r="G8" s="49">
        <v>518</v>
      </c>
    </row>
    <row r="9" spans="1:7" x14ac:dyDescent="0.2">
      <c r="A9" s="48" t="s">
        <v>23</v>
      </c>
      <c r="B9" s="49">
        <v>14582</v>
      </c>
      <c r="C9" s="49">
        <v>14170</v>
      </c>
      <c r="D9" s="49">
        <v>13826</v>
      </c>
      <c r="E9" s="49">
        <v>13650</v>
      </c>
      <c r="F9" s="49">
        <v>13542</v>
      </c>
      <c r="G9" s="49">
        <v>3271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3:Z36"/>
  <sheetViews>
    <sheetView topLeftCell="E1" workbookViewId="0">
      <selection activeCell="F4" sqref="F4:U28"/>
    </sheetView>
  </sheetViews>
  <sheetFormatPr defaultRowHeight="12.75" x14ac:dyDescent="0.2"/>
  <cols>
    <col min="2" max="2" width="11.28515625" customWidth="1"/>
    <col min="12" max="16" width="10.85546875" bestFit="1" customWidth="1"/>
  </cols>
  <sheetData>
    <row r="3" spans="1:26" x14ac:dyDescent="0.2">
      <c r="B3" t="s">
        <v>45</v>
      </c>
      <c r="C3" t="s">
        <v>46</v>
      </c>
      <c r="D3" t="s">
        <v>47</v>
      </c>
      <c r="V3" t="s">
        <v>48</v>
      </c>
    </row>
    <row r="4" spans="1:26" x14ac:dyDescent="0.2">
      <c r="F4" s="40" t="s">
        <v>19</v>
      </c>
      <c r="G4" s="53">
        <v>2010</v>
      </c>
      <c r="H4" s="51">
        <v>2011</v>
      </c>
      <c r="I4" s="40">
        <v>2012</v>
      </c>
      <c r="J4" s="40">
        <v>2013</v>
      </c>
      <c r="K4" s="40">
        <v>2014</v>
      </c>
      <c r="L4" s="52" t="s">
        <v>67</v>
      </c>
      <c r="M4" s="52" t="s">
        <v>63</v>
      </c>
      <c r="N4" s="52" t="s">
        <v>64</v>
      </c>
      <c r="O4" s="52" t="s">
        <v>65</v>
      </c>
      <c r="P4" s="52" t="s">
        <v>66</v>
      </c>
      <c r="V4" t="s">
        <v>49</v>
      </c>
      <c r="W4" t="s">
        <v>55</v>
      </c>
    </row>
    <row r="5" spans="1:26" x14ac:dyDescent="0.2">
      <c r="A5" s="37" t="s">
        <v>11</v>
      </c>
      <c r="B5">
        <v>3</v>
      </c>
      <c r="F5" s="40" t="s">
        <v>11</v>
      </c>
      <c r="G5" s="46">
        <f t="shared" ref="G5:J27" ca="1" si="0">H5*(RANDBETWEEN(-2,2)/100+1)*$T5</f>
        <v>645.14608986478197</v>
      </c>
      <c r="H5" s="46">
        <f t="shared" ca="1" si="0"/>
        <v>626.2338282515841</v>
      </c>
      <c r="I5" s="46">
        <f t="shared" ca="1" si="0"/>
        <v>632.68723808000016</v>
      </c>
      <c r="J5" s="46">
        <f t="shared" ca="1" si="0"/>
        <v>620.22080000000005</v>
      </c>
      <c r="K5" s="41">
        <v>608</v>
      </c>
      <c r="L5" s="50" t="s">
        <v>50</v>
      </c>
      <c r="M5" s="50" t="s">
        <v>53</v>
      </c>
      <c r="N5" s="50" t="s">
        <v>54</v>
      </c>
      <c r="O5" s="50" t="s">
        <v>53</v>
      </c>
      <c r="P5" s="50" t="s">
        <v>51</v>
      </c>
      <c r="Q5" s="45"/>
      <c r="R5" s="45"/>
      <c r="T5">
        <f t="shared" ref="T5:T27" ca="1" si="1">RANDBETWEEN(-10,10)/100+1</f>
        <v>1.01</v>
      </c>
      <c r="V5" t="s">
        <v>50</v>
      </c>
      <c r="W5">
        <v>45</v>
      </c>
    </row>
    <row r="6" spans="1:26" x14ac:dyDescent="0.2">
      <c r="A6" s="37" t="s">
        <v>12</v>
      </c>
      <c r="B6">
        <v>2</v>
      </c>
      <c r="F6" s="40" t="s">
        <v>12</v>
      </c>
      <c r="G6" s="46">
        <f t="shared" ca="1" si="0"/>
        <v>297.16686718660026</v>
      </c>
      <c r="H6" s="46">
        <f t="shared" ca="1" si="0"/>
        <v>313.00491593279997</v>
      </c>
      <c r="I6" s="46">
        <f t="shared" ca="1" si="0"/>
        <v>326.45485599999995</v>
      </c>
      <c r="J6" s="46">
        <f t="shared" ca="1" si="0"/>
        <v>347.29239999999999</v>
      </c>
      <c r="K6" s="41">
        <v>377</v>
      </c>
      <c r="L6" s="50" t="s">
        <v>51</v>
      </c>
      <c r="M6" s="50" t="s">
        <v>54</v>
      </c>
      <c r="N6" s="50" t="s">
        <v>50</v>
      </c>
      <c r="O6" s="50" t="s">
        <v>54</v>
      </c>
      <c r="P6" s="50" t="s">
        <v>52</v>
      </c>
      <c r="T6">
        <f t="shared" ca="1" si="1"/>
        <v>0.94</v>
      </c>
      <c r="V6" t="s">
        <v>51</v>
      </c>
      <c r="W6">
        <v>26</v>
      </c>
    </row>
    <row r="7" spans="1:26" x14ac:dyDescent="0.2">
      <c r="A7" s="37" t="s">
        <v>13</v>
      </c>
      <c r="B7">
        <v>3</v>
      </c>
      <c r="F7" s="40" t="s">
        <v>13</v>
      </c>
      <c r="G7" s="46">
        <f t="shared" ca="1" si="0"/>
        <v>347.99828336405989</v>
      </c>
      <c r="H7" s="46">
        <f t="shared" ca="1" si="0"/>
        <v>374.19170254199992</v>
      </c>
      <c r="I7" s="46">
        <f t="shared" ca="1" si="0"/>
        <v>410.56802999999991</v>
      </c>
      <c r="J7" s="46">
        <f t="shared" ca="1" si="0"/>
        <v>437.09999999999997</v>
      </c>
      <c r="K7" s="41">
        <v>470</v>
      </c>
      <c r="L7" s="50" t="s">
        <v>52</v>
      </c>
      <c r="M7" s="50" t="s">
        <v>51</v>
      </c>
      <c r="N7" s="50" t="s">
        <v>51</v>
      </c>
      <c r="O7" s="50" t="s">
        <v>50</v>
      </c>
      <c r="P7" s="50" t="s">
        <v>53</v>
      </c>
      <c r="T7">
        <f t="shared" ca="1" si="1"/>
        <v>0.92999999999999994</v>
      </c>
      <c r="V7" t="s">
        <v>52</v>
      </c>
      <c r="W7">
        <v>34</v>
      </c>
    </row>
    <row r="8" spans="1:26" x14ac:dyDescent="0.2">
      <c r="A8" s="37" t="s">
        <v>14</v>
      </c>
      <c r="B8">
        <v>2</v>
      </c>
      <c r="F8" s="40" t="s">
        <v>14</v>
      </c>
      <c r="G8" s="46">
        <f t="shared" ca="1" si="0"/>
        <v>334.64823549825491</v>
      </c>
      <c r="H8" s="46">
        <f t="shared" ca="1" si="0"/>
        <v>348.4830110364</v>
      </c>
      <c r="I8" s="46">
        <f t="shared" ca="1" si="0"/>
        <v>359.26083612000002</v>
      </c>
      <c r="J8" s="46">
        <f t="shared" ca="1" si="0"/>
        <v>363.10980000000001</v>
      </c>
      <c r="K8" s="41">
        <v>367</v>
      </c>
      <c r="L8" s="50" t="s">
        <v>53</v>
      </c>
      <c r="M8" s="50" t="s">
        <v>52</v>
      </c>
      <c r="N8" s="50" t="s">
        <v>52</v>
      </c>
      <c r="O8" s="50" t="s">
        <v>54</v>
      </c>
      <c r="P8" s="50" t="s">
        <v>54</v>
      </c>
      <c r="T8">
        <f t="shared" ca="1" si="1"/>
        <v>0.97</v>
      </c>
      <c r="V8" t="s">
        <v>53</v>
      </c>
      <c r="W8">
        <v>18</v>
      </c>
    </row>
    <row r="9" spans="1:26" x14ac:dyDescent="0.2">
      <c r="A9" s="37" t="s">
        <v>15</v>
      </c>
      <c r="B9">
        <v>3</v>
      </c>
      <c r="F9" s="40" t="s">
        <v>15</v>
      </c>
      <c r="G9" s="46">
        <f t="shared" ca="1" si="0"/>
        <v>811.34723054448011</v>
      </c>
      <c r="H9" s="46">
        <f t="shared" ca="1" si="0"/>
        <v>757.84348080000007</v>
      </c>
      <c r="I9" s="46">
        <f t="shared" ca="1" si="0"/>
        <v>714.94668000000001</v>
      </c>
      <c r="J9" s="46">
        <f t="shared" ca="1" si="0"/>
        <v>674.47799999999995</v>
      </c>
      <c r="K9" s="41">
        <v>630</v>
      </c>
      <c r="L9" s="50" t="s">
        <v>54</v>
      </c>
      <c r="M9" s="50" t="s">
        <v>53</v>
      </c>
      <c r="N9" s="50" t="s">
        <v>53</v>
      </c>
      <c r="O9" s="50" t="s">
        <v>50</v>
      </c>
      <c r="P9" s="50" t="s">
        <v>50</v>
      </c>
      <c r="T9">
        <f t="shared" ca="1" si="1"/>
        <v>1.06</v>
      </c>
      <c r="V9" t="s">
        <v>54</v>
      </c>
      <c r="W9">
        <v>18</v>
      </c>
    </row>
    <row r="10" spans="1:26" x14ac:dyDescent="0.2">
      <c r="A10" s="37" t="s">
        <v>16</v>
      </c>
      <c r="B10">
        <v>3</v>
      </c>
      <c r="F10" s="40" t="s">
        <v>16</v>
      </c>
      <c r="G10" s="46">
        <f t="shared" ca="1" si="0"/>
        <v>111.64325145414313</v>
      </c>
      <c r="H10" s="46">
        <f t="shared" ca="1" si="0"/>
        <v>112.83934854875999</v>
      </c>
      <c r="I10" s="46">
        <f t="shared" ca="1" si="0"/>
        <v>115.17745079999999</v>
      </c>
      <c r="J10" s="46">
        <f t="shared" ca="1" si="0"/>
        <v>117.56399999999999</v>
      </c>
      <c r="K10" s="41">
        <v>120</v>
      </c>
      <c r="L10" s="50" t="s">
        <v>50</v>
      </c>
      <c r="M10" s="50" t="s">
        <v>54</v>
      </c>
      <c r="N10" s="50" t="s">
        <v>54</v>
      </c>
      <c r="O10" s="50" t="s">
        <v>51</v>
      </c>
      <c r="P10" s="50" t="s">
        <v>51</v>
      </c>
      <c r="T10">
        <f t="shared" ca="1" si="1"/>
        <v>0.97</v>
      </c>
    </row>
    <row r="11" spans="1:26" x14ac:dyDescent="0.2">
      <c r="A11" s="37" t="s">
        <v>17</v>
      </c>
      <c r="B11">
        <v>3</v>
      </c>
      <c r="F11" s="40" t="s">
        <v>17</v>
      </c>
      <c r="G11" s="46">
        <f t="shared" ca="1" si="0"/>
        <v>856.7059630859834</v>
      </c>
      <c r="H11" s="46">
        <f t="shared" ca="1" si="0"/>
        <v>802.00895252385635</v>
      </c>
      <c r="I11" s="46">
        <f t="shared" ca="1" si="0"/>
        <v>750.80411208000021</v>
      </c>
      <c r="J11" s="46">
        <f t="shared" ca="1" si="0"/>
        <v>681.99120000000005</v>
      </c>
      <c r="K11" s="41">
        <v>632</v>
      </c>
      <c r="L11" s="50" t="s">
        <v>51</v>
      </c>
      <c r="M11" s="50" t="s">
        <v>50</v>
      </c>
      <c r="N11" s="50" t="s">
        <v>50</v>
      </c>
      <c r="O11" s="50" t="s">
        <v>52</v>
      </c>
      <c r="P11" s="50" t="s">
        <v>52</v>
      </c>
      <c r="T11">
        <f t="shared" ca="1" si="1"/>
        <v>1.0900000000000001</v>
      </c>
    </row>
    <row r="12" spans="1:26" x14ac:dyDescent="0.2">
      <c r="A12" s="37" t="s">
        <v>18</v>
      </c>
      <c r="B12">
        <v>1</v>
      </c>
      <c r="F12" s="40" t="s">
        <v>18</v>
      </c>
      <c r="G12" s="46">
        <f t="shared" ca="1" si="0"/>
        <v>1325.9364705919625</v>
      </c>
      <c r="H12" s="46">
        <f t="shared" ca="1" si="0"/>
        <v>1262.0754526860483</v>
      </c>
      <c r="I12" s="46">
        <f t="shared" ca="1" si="0"/>
        <v>1201.2901700800001</v>
      </c>
      <c r="J12" s="46">
        <f t="shared" ca="1" si="0"/>
        <v>1190.1032</v>
      </c>
      <c r="K12" s="41">
        <v>1144</v>
      </c>
      <c r="L12" s="50" t="s">
        <v>52</v>
      </c>
      <c r="M12" s="50" t="s">
        <v>51</v>
      </c>
      <c r="N12" s="50" t="s">
        <v>51</v>
      </c>
      <c r="O12" s="50" t="s">
        <v>53</v>
      </c>
      <c r="P12" s="50" t="s">
        <v>53</v>
      </c>
      <c r="T12">
        <f t="shared" ca="1" si="1"/>
        <v>1.03</v>
      </c>
    </row>
    <row r="13" spans="1:26" x14ac:dyDescent="0.2">
      <c r="A13" s="37" t="s">
        <v>29</v>
      </c>
      <c r="B13">
        <v>1</v>
      </c>
      <c r="F13" s="40" t="s">
        <v>29</v>
      </c>
      <c r="G13" s="46">
        <f t="shared" ca="1" si="0"/>
        <v>554.68121584453968</v>
      </c>
      <c r="H13" s="46">
        <f t="shared" ca="1" si="0"/>
        <v>527.96612968260001</v>
      </c>
      <c r="I13" s="46">
        <f t="shared" ca="1" si="0"/>
        <v>502.53772100000003</v>
      </c>
      <c r="J13" s="46">
        <f t="shared" ca="1" si="0"/>
        <v>487.90070000000003</v>
      </c>
      <c r="K13" s="41">
        <v>469</v>
      </c>
      <c r="L13" s="50" t="s">
        <v>53</v>
      </c>
      <c r="M13" s="50" t="s">
        <v>52</v>
      </c>
      <c r="N13" s="50" t="s">
        <v>52</v>
      </c>
      <c r="O13" s="50" t="s">
        <v>54</v>
      </c>
      <c r="P13" s="50" t="s">
        <v>54</v>
      </c>
      <c r="T13">
        <f t="shared" ca="1" si="1"/>
        <v>1.03</v>
      </c>
    </row>
    <row r="14" spans="1:26" x14ac:dyDescent="0.2">
      <c r="A14" s="37" t="s">
        <v>30</v>
      </c>
      <c r="B14">
        <v>2</v>
      </c>
      <c r="F14" s="40" t="s">
        <v>30</v>
      </c>
      <c r="G14" s="46">
        <f t="shared" ca="1" si="0"/>
        <v>394.46968871797276</v>
      </c>
      <c r="H14" s="46">
        <f t="shared" ca="1" si="0"/>
        <v>402.64334869651196</v>
      </c>
      <c r="I14" s="46">
        <f t="shared" ca="1" si="0"/>
        <v>423.56758751999996</v>
      </c>
      <c r="J14" s="46">
        <f t="shared" ca="1" si="0"/>
        <v>441.07839999999993</v>
      </c>
      <c r="K14" s="41">
        <v>464</v>
      </c>
      <c r="L14" s="50" t="s">
        <v>54</v>
      </c>
      <c r="M14" s="50" t="s">
        <v>53</v>
      </c>
      <c r="N14" s="50" t="s">
        <v>53</v>
      </c>
      <c r="O14" s="50" t="s">
        <v>50</v>
      </c>
      <c r="P14" s="50" t="s">
        <v>50</v>
      </c>
      <c r="T14">
        <f t="shared" ca="1" si="1"/>
        <v>0.97</v>
      </c>
      <c r="X14">
        <f t="shared" ref="X14:Z29" ca="1" si="2">RANDBETWEEN(-10,10)/100+1</f>
        <v>1</v>
      </c>
      <c r="Y14">
        <f t="shared" ca="1" si="2"/>
        <v>1.0900000000000001</v>
      </c>
      <c r="Z14">
        <f ca="1">RANDBETWEEN(-10,10)/100+1</f>
        <v>0.99</v>
      </c>
    </row>
    <row r="15" spans="1:26" x14ac:dyDescent="0.2">
      <c r="A15" s="37" t="s">
        <v>31</v>
      </c>
      <c r="B15">
        <v>1</v>
      </c>
      <c r="F15" s="40" t="s">
        <v>31</v>
      </c>
      <c r="G15" s="46">
        <f t="shared" ca="1" si="0"/>
        <v>468.39828518922968</v>
      </c>
      <c r="H15" s="46">
        <f t="shared" ca="1" si="0"/>
        <v>508.74148494539992</v>
      </c>
      <c r="I15" s="46">
        <f t="shared" ca="1" si="0"/>
        <v>541.61767799999996</v>
      </c>
      <c r="J15" s="46">
        <f t="shared" ca="1" si="0"/>
        <v>594.27</v>
      </c>
      <c r="K15" s="41">
        <v>639</v>
      </c>
      <c r="L15" s="50" t="s">
        <v>50</v>
      </c>
      <c r="M15" s="50" t="s">
        <v>54</v>
      </c>
      <c r="N15" s="50" t="s">
        <v>54</v>
      </c>
      <c r="O15" s="50" t="s">
        <v>51</v>
      </c>
      <c r="P15" s="50" t="s">
        <v>51</v>
      </c>
      <c r="T15">
        <f t="shared" ca="1" si="1"/>
        <v>0.92999999999999994</v>
      </c>
      <c r="X15">
        <f t="shared" ca="1" si="2"/>
        <v>0.94</v>
      </c>
      <c r="Y15">
        <f t="shared" ca="1" si="2"/>
        <v>1.04</v>
      </c>
      <c r="Z15">
        <f t="shared" ca="1" si="2"/>
        <v>1.02</v>
      </c>
    </row>
    <row r="16" spans="1:26" x14ac:dyDescent="0.2">
      <c r="A16" s="37" t="s">
        <v>32</v>
      </c>
      <c r="B16">
        <v>1</v>
      </c>
      <c r="F16" s="40" t="s">
        <v>32</v>
      </c>
      <c r="G16" s="46">
        <f t="shared" ca="1" si="0"/>
        <v>560.10194447599883</v>
      </c>
      <c r="H16" s="46">
        <f t="shared" ca="1" si="0"/>
        <v>609.40261612011614</v>
      </c>
      <c r="I16" s="46">
        <f t="shared" ca="1" si="0"/>
        <v>663.04277676000004</v>
      </c>
      <c r="J16" s="46">
        <f t="shared" ca="1" si="0"/>
        <v>743.48820000000001</v>
      </c>
      <c r="K16" s="41">
        <v>801</v>
      </c>
      <c r="L16" s="50" t="s">
        <v>51</v>
      </c>
      <c r="M16" s="50" t="s">
        <v>50</v>
      </c>
      <c r="N16" s="50" t="s">
        <v>50</v>
      </c>
      <c r="O16" s="50" t="s">
        <v>50</v>
      </c>
      <c r="P16" s="50" t="s">
        <v>52</v>
      </c>
      <c r="T16">
        <f t="shared" ca="1" si="1"/>
        <v>0.91</v>
      </c>
      <c r="X16">
        <f t="shared" ca="1" si="2"/>
        <v>0.91</v>
      </c>
      <c r="Y16">
        <f t="shared" ca="1" si="2"/>
        <v>0.95</v>
      </c>
      <c r="Z16">
        <f t="shared" ca="1" si="2"/>
        <v>0.9</v>
      </c>
    </row>
    <row r="17" spans="1:26" x14ac:dyDescent="0.2">
      <c r="A17" s="37" t="s">
        <v>33</v>
      </c>
      <c r="B17">
        <v>3</v>
      </c>
      <c r="F17" s="40" t="s">
        <v>33</v>
      </c>
      <c r="G17" s="46">
        <f t="shared" ca="1" si="0"/>
        <v>477.11297886810632</v>
      </c>
      <c r="H17" s="46">
        <f t="shared" ca="1" si="0"/>
        <v>523.83945857280003</v>
      </c>
      <c r="I17" s="46">
        <f t="shared" ca="1" si="0"/>
        <v>563.75318400000003</v>
      </c>
      <c r="J17" s="46">
        <f t="shared" ca="1" si="0"/>
        <v>600.76</v>
      </c>
      <c r="K17" s="41">
        <v>653</v>
      </c>
      <c r="L17" s="50" t="s">
        <v>52</v>
      </c>
      <c r="M17" s="50" t="s">
        <v>51</v>
      </c>
      <c r="N17" s="50" t="s">
        <v>51</v>
      </c>
      <c r="O17" s="50" t="s">
        <v>51</v>
      </c>
      <c r="P17" s="50" t="s">
        <v>53</v>
      </c>
      <c r="T17">
        <f t="shared" ca="1" si="1"/>
        <v>0.92</v>
      </c>
      <c r="X17">
        <f t="shared" ca="1" si="2"/>
        <v>1.0900000000000001</v>
      </c>
      <c r="Y17">
        <f t="shared" ca="1" si="2"/>
        <v>0.94</v>
      </c>
      <c r="Z17">
        <f t="shared" ca="1" si="2"/>
        <v>0.99</v>
      </c>
    </row>
    <row r="18" spans="1:26" x14ac:dyDescent="0.2">
      <c r="A18" s="37" t="s">
        <v>34</v>
      </c>
      <c r="B18">
        <v>3</v>
      </c>
      <c r="F18" s="40" t="s">
        <v>34</v>
      </c>
      <c r="G18" s="46">
        <f t="shared" ca="1" si="0"/>
        <v>1079.603885335448</v>
      </c>
      <c r="H18" s="46">
        <f t="shared" ca="1" si="0"/>
        <v>1048.1591119761631</v>
      </c>
      <c r="I18" s="46">
        <f t="shared" ca="1" si="0"/>
        <v>1027.9092987900001</v>
      </c>
      <c r="J18" s="46">
        <f t="shared" ca="1" si="0"/>
        <v>1008.0507000000001</v>
      </c>
      <c r="K18" s="41">
        <v>969</v>
      </c>
      <c r="L18" s="50" t="s">
        <v>53</v>
      </c>
      <c r="M18" s="50" t="s">
        <v>52</v>
      </c>
      <c r="N18" s="50" t="s">
        <v>52</v>
      </c>
      <c r="O18" s="50" t="s">
        <v>52</v>
      </c>
      <c r="P18" s="50" t="s">
        <v>54</v>
      </c>
      <c r="T18">
        <f t="shared" ca="1" si="1"/>
        <v>1.03</v>
      </c>
      <c r="X18">
        <f t="shared" ca="1" si="2"/>
        <v>1.08</v>
      </c>
      <c r="Y18">
        <f t="shared" ca="1" si="2"/>
        <v>1.0900000000000001</v>
      </c>
      <c r="Z18">
        <f t="shared" ca="1" si="2"/>
        <v>1.02</v>
      </c>
    </row>
    <row r="19" spans="1:26" x14ac:dyDescent="0.2">
      <c r="A19" s="37" t="s">
        <v>35</v>
      </c>
      <c r="B19">
        <v>1</v>
      </c>
      <c r="F19" s="40" t="s">
        <v>35</v>
      </c>
      <c r="G19" s="46">
        <f t="shared" ca="1" si="0"/>
        <v>487.91397320537243</v>
      </c>
      <c r="H19" s="46">
        <f t="shared" ca="1" si="0"/>
        <v>524.63868086599189</v>
      </c>
      <c r="I19" s="46">
        <f t="shared" ca="1" si="0"/>
        <v>575.64042227999994</v>
      </c>
      <c r="J19" s="46">
        <f t="shared" ca="1" si="0"/>
        <v>631.60019999999997</v>
      </c>
      <c r="K19" s="41">
        <v>693</v>
      </c>
      <c r="L19" s="50" t="s">
        <v>54</v>
      </c>
      <c r="M19" s="50" t="s">
        <v>53</v>
      </c>
      <c r="N19" s="50" t="s">
        <v>53</v>
      </c>
      <c r="O19" s="50" t="s">
        <v>53</v>
      </c>
      <c r="P19" s="50" t="s">
        <v>50</v>
      </c>
      <c r="T19">
        <f t="shared" ca="1" si="1"/>
        <v>0.92999999999999994</v>
      </c>
      <c r="X19">
        <f t="shared" ca="1" si="2"/>
        <v>0.94</v>
      </c>
      <c r="Y19">
        <f t="shared" ca="1" si="2"/>
        <v>0.92999999999999994</v>
      </c>
      <c r="Z19">
        <f t="shared" ca="1" si="2"/>
        <v>1.1000000000000001</v>
      </c>
    </row>
    <row r="20" spans="1:26" x14ac:dyDescent="0.2">
      <c r="A20" s="37" t="s">
        <v>36</v>
      </c>
      <c r="B20">
        <v>1</v>
      </c>
      <c r="F20" s="40" t="s">
        <v>36</v>
      </c>
      <c r="G20" s="46">
        <f t="shared" ca="1" si="0"/>
        <v>228.61322333562558</v>
      </c>
      <c r="H20" s="46">
        <f t="shared" ca="1" si="0"/>
        <v>238.43682033336</v>
      </c>
      <c r="I20" s="46">
        <f t="shared" ca="1" si="0"/>
        <v>251.14474440000001</v>
      </c>
      <c r="J20" s="46">
        <f t="shared" ca="1" si="0"/>
        <v>269.87400000000002</v>
      </c>
      <c r="K20" s="41">
        <v>290</v>
      </c>
      <c r="L20" s="50" t="s">
        <v>50</v>
      </c>
      <c r="M20" s="50" t="s">
        <v>54</v>
      </c>
      <c r="N20" s="50" t="s">
        <v>54</v>
      </c>
      <c r="O20" s="50" t="s">
        <v>54</v>
      </c>
      <c r="P20" s="50" t="s">
        <v>51</v>
      </c>
      <c r="T20">
        <f t="shared" ca="1" si="1"/>
        <v>0.94</v>
      </c>
      <c r="X20">
        <f t="shared" ca="1" si="2"/>
        <v>0.92</v>
      </c>
      <c r="Y20">
        <f t="shared" ca="1" si="2"/>
        <v>1.03</v>
      </c>
      <c r="Z20">
        <f t="shared" ca="1" si="2"/>
        <v>1.08</v>
      </c>
    </row>
    <row r="21" spans="1:26" x14ac:dyDescent="0.2">
      <c r="A21" s="37" t="s">
        <v>37</v>
      </c>
      <c r="B21">
        <v>1</v>
      </c>
      <c r="F21" s="40" t="s">
        <v>37</v>
      </c>
      <c r="G21" s="46">
        <f t="shared" ca="1" si="0"/>
        <v>489.75601410253984</v>
      </c>
      <c r="H21" s="46">
        <f t="shared" ca="1" si="0"/>
        <v>489.80499460200002</v>
      </c>
      <c r="I21" s="46">
        <f t="shared" ca="1" si="0"/>
        <v>485.05149</v>
      </c>
      <c r="J21" s="46">
        <f t="shared" ca="1" si="0"/>
        <v>485.1</v>
      </c>
      <c r="K21" s="41">
        <v>500</v>
      </c>
      <c r="L21" s="50" t="s">
        <v>51</v>
      </c>
      <c r="M21" s="50" t="s">
        <v>50</v>
      </c>
      <c r="N21" s="50" t="s">
        <v>50</v>
      </c>
      <c r="O21" s="50" t="s">
        <v>50</v>
      </c>
      <c r="P21" s="50" t="s">
        <v>52</v>
      </c>
      <c r="T21">
        <f t="shared" ca="1" si="1"/>
        <v>0.99</v>
      </c>
      <c r="X21">
        <f t="shared" ca="1" si="2"/>
        <v>0.91</v>
      </c>
      <c r="Y21">
        <f t="shared" ca="1" si="2"/>
        <v>0.9</v>
      </c>
      <c r="Z21">
        <f t="shared" ca="1" si="2"/>
        <v>0.99</v>
      </c>
    </row>
    <row r="22" spans="1:26" x14ac:dyDescent="0.2">
      <c r="A22" s="37" t="s">
        <v>38</v>
      </c>
      <c r="B22">
        <v>2</v>
      </c>
      <c r="F22" s="40" t="s">
        <v>38</v>
      </c>
      <c r="G22" s="46">
        <f t="shared" ca="1" si="0"/>
        <v>618.42936351430092</v>
      </c>
      <c r="H22" s="46">
        <f t="shared" ca="1" si="0"/>
        <v>571.98424298400005</v>
      </c>
      <c r="I22" s="46">
        <f t="shared" ca="1" si="0"/>
        <v>545.05835999999999</v>
      </c>
      <c r="J22" s="46">
        <f t="shared" ca="1" si="0"/>
        <v>519.4</v>
      </c>
      <c r="K22" s="41">
        <v>500</v>
      </c>
      <c r="L22" s="50" t="s">
        <v>52</v>
      </c>
      <c r="M22" s="50" t="s">
        <v>51</v>
      </c>
      <c r="N22" s="50" t="s">
        <v>51</v>
      </c>
      <c r="O22" s="50" t="s">
        <v>51</v>
      </c>
      <c r="P22" s="50" t="s">
        <v>53</v>
      </c>
      <c r="T22">
        <f t="shared" ca="1" si="1"/>
        <v>1.06</v>
      </c>
      <c r="X22">
        <f t="shared" ca="1" si="2"/>
        <v>1.07</v>
      </c>
      <c r="Y22">
        <f t="shared" ca="1" si="2"/>
        <v>1.03</v>
      </c>
      <c r="Z22">
        <f t="shared" ca="1" si="2"/>
        <v>0.95</v>
      </c>
    </row>
    <row r="23" spans="1:26" x14ac:dyDescent="0.2">
      <c r="A23" s="37" t="s">
        <v>39</v>
      </c>
      <c r="B23">
        <v>1</v>
      </c>
      <c r="F23" s="40" t="s">
        <v>39</v>
      </c>
      <c r="G23" s="46">
        <f t="shared" ca="1" si="0"/>
        <v>761.08386795520482</v>
      </c>
      <c r="H23" s="46">
        <f t="shared" ca="1" si="0"/>
        <v>718.00364901434409</v>
      </c>
      <c r="I23" s="46">
        <f t="shared" ca="1" si="0"/>
        <v>684.20397276000006</v>
      </c>
      <c r="J23" s="46">
        <f t="shared" ca="1" si="0"/>
        <v>651.99540000000002</v>
      </c>
      <c r="K23" s="41">
        <v>609</v>
      </c>
      <c r="L23" s="50" t="s">
        <v>53</v>
      </c>
      <c r="M23" s="50" t="s">
        <v>52</v>
      </c>
      <c r="N23" s="50" t="s">
        <v>52</v>
      </c>
      <c r="O23" s="50" t="s">
        <v>53</v>
      </c>
      <c r="P23" s="50" t="s">
        <v>54</v>
      </c>
      <c r="T23">
        <f t="shared" ca="1" si="1"/>
        <v>1.06</v>
      </c>
      <c r="X23">
        <f t="shared" ca="1" si="2"/>
        <v>0.9</v>
      </c>
      <c r="Y23">
        <f t="shared" ca="1" si="2"/>
        <v>0.92</v>
      </c>
      <c r="Z23">
        <f t="shared" ca="1" si="2"/>
        <v>0.98</v>
      </c>
    </row>
    <row r="24" spans="1:26" x14ac:dyDescent="0.2">
      <c r="A24" s="37" t="s">
        <v>40</v>
      </c>
      <c r="B24">
        <v>3</v>
      </c>
      <c r="F24" s="40" t="s">
        <v>40</v>
      </c>
      <c r="G24" s="46">
        <f t="shared" ca="1" si="0"/>
        <v>917.06931917787199</v>
      </c>
      <c r="H24" s="46">
        <f t="shared" ca="1" si="0"/>
        <v>849.8464638846001</v>
      </c>
      <c r="I24" s="46">
        <f t="shared" ca="1" si="0"/>
        <v>795.58740300000011</v>
      </c>
      <c r="J24" s="46">
        <f t="shared" ca="1" si="0"/>
        <v>729.89670000000001</v>
      </c>
      <c r="K24" s="41">
        <v>663</v>
      </c>
      <c r="L24" s="50" t="s">
        <v>54</v>
      </c>
      <c r="M24" s="50" t="s">
        <v>53</v>
      </c>
      <c r="N24" s="50" t="s">
        <v>53</v>
      </c>
      <c r="O24" s="50" t="s">
        <v>54</v>
      </c>
      <c r="P24" s="50" t="s">
        <v>50</v>
      </c>
      <c r="T24">
        <f t="shared" ca="1" si="1"/>
        <v>1.0900000000000001</v>
      </c>
      <c r="X24">
        <f t="shared" ca="1" si="2"/>
        <v>1.07</v>
      </c>
      <c r="Y24">
        <f t="shared" ca="1" si="2"/>
        <v>1.07</v>
      </c>
      <c r="Z24">
        <f t="shared" ca="1" si="2"/>
        <v>1.07</v>
      </c>
    </row>
    <row r="25" spans="1:26" x14ac:dyDescent="0.2">
      <c r="A25" s="37" t="s">
        <v>41</v>
      </c>
      <c r="B25">
        <v>1</v>
      </c>
      <c r="F25" s="40" t="s">
        <v>41</v>
      </c>
      <c r="G25" s="46">
        <f t="shared" ca="1" si="0"/>
        <v>993.86064042999305</v>
      </c>
      <c r="H25" s="46">
        <f t="shared" ca="1" si="0"/>
        <v>937.16232006600001</v>
      </c>
      <c r="I25" s="46">
        <f t="shared" ca="1" si="0"/>
        <v>910.75055400000008</v>
      </c>
      <c r="J25" s="46">
        <f t="shared" ca="1" si="0"/>
        <v>850.37400000000002</v>
      </c>
      <c r="K25" s="41">
        <v>794</v>
      </c>
      <c r="L25" s="50" t="s">
        <v>50</v>
      </c>
      <c r="M25" s="50" t="s">
        <v>54</v>
      </c>
      <c r="N25" s="50" t="s">
        <v>54</v>
      </c>
      <c r="O25" s="50" t="s">
        <v>50</v>
      </c>
      <c r="P25" s="50" t="s">
        <v>51</v>
      </c>
      <c r="T25">
        <f t="shared" ca="1" si="1"/>
        <v>1.05</v>
      </c>
      <c r="X25">
        <f t="shared" ca="1" si="2"/>
        <v>1.07</v>
      </c>
      <c r="Y25">
        <f t="shared" ca="1" si="2"/>
        <v>1.06</v>
      </c>
      <c r="Z25">
        <f t="shared" ca="1" si="2"/>
        <v>1.07</v>
      </c>
    </row>
    <row r="26" spans="1:26" x14ac:dyDescent="0.2">
      <c r="A26" s="37" t="s">
        <v>42</v>
      </c>
      <c r="B26">
        <v>3</v>
      </c>
      <c r="F26" s="40" t="s">
        <v>42</v>
      </c>
      <c r="G26" s="46">
        <f t="shared" ca="1" si="0"/>
        <v>592.1618673748377</v>
      </c>
      <c r="H26" s="46">
        <f t="shared" ca="1" si="0"/>
        <v>581.00654177280001</v>
      </c>
      <c r="I26" s="46">
        <f t="shared" ca="1" si="0"/>
        <v>564.30316800000003</v>
      </c>
      <c r="J26" s="46">
        <f t="shared" ca="1" si="0"/>
        <v>542.5992</v>
      </c>
      <c r="K26" s="41">
        <v>527</v>
      </c>
      <c r="L26" s="50" t="s">
        <v>51</v>
      </c>
      <c r="M26" s="50" t="s">
        <v>50</v>
      </c>
      <c r="N26" s="50" t="s">
        <v>50</v>
      </c>
      <c r="O26" s="50" t="s">
        <v>53</v>
      </c>
      <c r="P26" s="50" t="s">
        <v>52</v>
      </c>
      <c r="T26">
        <f t="shared" ca="1" si="1"/>
        <v>1.04</v>
      </c>
      <c r="X26">
        <f t="shared" ca="1" si="2"/>
        <v>1.06</v>
      </c>
      <c r="Y26">
        <f t="shared" ca="1" si="2"/>
        <v>0.98</v>
      </c>
      <c r="Z26">
        <f t="shared" ca="1" si="2"/>
        <v>0.98</v>
      </c>
    </row>
    <row r="27" spans="1:26" x14ac:dyDescent="0.2">
      <c r="A27" s="37" t="s">
        <v>43</v>
      </c>
      <c r="B27">
        <v>2</v>
      </c>
      <c r="F27" s="40" t="s">
        <v>43</v>
      </c>
      <c r="G27" s="46">
        <f t="shared" ca="1" si="0"/>
        <v>727.20015486928435</v>
      </c>
      <c r="H27" s="46">
        <f t="shared" ca="1" si="0"/>
        <v>706.70568986325009</v>
      </c>
      <c r="I27" s="46">
        <f t="shared" ca="1" si="0"/>
        <v>679.85155350000002</v>
      </c>
      <c r="J27" s="46">
        <f t="shared" ca="1" si="0"/>
        <v>641.06700000000001</v>
      </c>
      <c r="K27" s="41">
        <v>623</v>
      </c>
      <c r="L27" s="50" t="s">
        <v>52</v>
      </c>
      <c r="M27" s="50" t="s">
        <v>51</v>
      </c>
      <c r="N27" s="50" t="s">
        <v>51</v>
      </c>
      <c r="O27" s="50" t="s">
        <v>54</v>
      </c>
      <c r="P27" s="50" t="s">
        <v>52</v>
      </c>
      <c r="T27">
        <f t="shared" ca="1" si="1"/>
        <v>1.05</v>
      </c>
      <c r="X27">
        <f t="shared" ca="1" si="2"/>
        <v>0.9</v>
      </c>
      <c r="Y27">
        <f t="shared" ca="1" si="2"/>
        <v>1.02</v>
      </c>
      <c r="Z27">
        <f t="shared" ca="1" si="2"/>
        <v>0.92999999999999994</v>
      </c>
    </row>
    <row r="28" spans="1:26" x14ac:dyDescent="0.2">
      <c r="F28" s="42" t="s">
        <v>20</v>
      </c>
      <c r="G28" s="42"/>
      <c r="H28" s="42"/>
      <c r="I28" s="42"/>
      <c r="J28" s="42"/>
      <c r="K28" s="43"/>
      <c r="X28">
        <f t="shared" ca="1" si="2"/>
        <v>0.99</v>
      </c>
      <c r="Y28">
        <f t="shared" ca="1" si="2"/>
        <v>1.02</v>
      </c>
      <c r="Z28">
        <f t="shared" ca="1" si="2"/>
        <v>1.03</v>
      </c>
    </row>
    <row r="29" spans="1:26" x14ac:dyDescent="0.2">
      <c r="F29" s="43"/>
      <c r="G29" s="43"/>
      <c r="H29" s="43"/>
      <c r="I29" s="43"/>
      <c r="J29" s="43"/>
      <c r="K29" s="43"/>
      <c r="X29">
        <f t="shared" ca="1" si="2"/>
        <v>0.92999999999999994</v>
      </c>
      <c r="Y29">
        <f t="shared" ca="1" si="2"/>
        <v>1.1000000000000001</v>
      </c>
      <c r="Z29">
        <f t="shared" ca="1" si="2"/>
        <v>1.08</v>
      </c>
    </row>
    <row r="30" spans="1:26" x14ac:dyDescent="0.2">
      <c r="F30" s="42" t="s">
        <v>23</v>
      </c>
      <c r="G30" s="42"/>
      <c r="H30" s="42"/>
      <c r="I30" s="42"/>
      <c r="J30" s="42"/>
      <c r="K30" s="44">
        <f>SUBTOTAL(109,K5:K27)</f>
        <v>13542</v>
      </c>
      <c r="X30">
        <f t="shared" ref="X30:Z36" ca="1" si="3">RANDBETWEEN(-10,10)/100+1</f>
        <v>1.07</v>
      </c>
      <c r="Y30">
        <f t="shared" ca="1" si="3"/>
        <v>0.99</v>
      </c>
      <c r="Z30">
        <f t="shared" ca="1" si="3"/>
        <v>0.92999999999999994</v>
      </c>
    </row>
    <row r="31" spans="1:26" x14ac:dyDescent="0.2">
      <c r="X31">
        <f t="shared" ca="1" si="3"/>
        <v>1.03</v>
      </c>
      <c r="Y31">
        <f t="shared" ca="1" si="3"/>
        <v>1.07</v>
      </c>
      <c r="Z31">
        <f t="shared" ca="1" si="3"/>
        <v>0.97</v>
      </c>
    </row>
    <row r="32" spans="1:26" x14ac:dyDescent="0.2">
      <c r="X32">
        <f t="shared" ca="1" si="3"/>
        <v>1.08</v>
      </c>
      <c r="Y32">
        <f t="shared" ca="1" si="3"/>
        <v>0.92</v>
      </c>
      <c r="Z32">
        <f t="shared" ca="1" si="3"/>
        <v>0.92999999999999994</v>
      </c>
    </row>
    <row r="33" spans="24:26" x14ac:dyDescent="0.2">
      <c r="X33">
        <f t="shared" ca="1" si="3"/>
        <v>1.05</v>
      </c>
      <c r="Y33">
        <f t="shared" ca="1" si="3"/>
        <v>1.1000000000000001</v>
      </c>
      <c r="Z33">
        <f t="shared" ca="1" si="3"/>
        <v>0.94</v>
      </c>
    </row>
    <row r="34" spans="24:26" x14ac:dyDescent="0.2">
      <c r="X34">
        <f t="shared" ca="1" si="3"/>
        <v>0.96</v>
      </c>
      <c r="Y34">
        <f t="shared" ca="1" si="3"/>
        <v>0.92999999999999994</v>
      </c>
      <c r="Z34">
        <f t="shared" ca="1" si="3"/>
        <v>1.08</v>
      </c>
    </row>
    <row r="35" spans="24:26" x14ac:dyDescent="0.2">
      <c r="X35">
        <f t="shared" ca="1" si="3"/>
        <v>1.07</v>
      </c>
      <c r="Y35">
        <f t="shared" ca="1" si="3"/>
        <v>1.01</v>
      </c>
      <c r="Z35">
        <f t="shared" ca="1" si="3"/>
        <v>1.08</v>
      </c>
    </row>
    <row r="36" spans="24:26" x14ac:dyDescent="0.2">
      <c r="X36">
        <f t="shared" ca="1" si="3"/>
        <v>0.98</v>
      </c>
      <c r="Y36">
        <f t="shared" ca="1" si="3"/>
        <v>0.97</v>
      </c>
      <c r="Z36">
        <f t="shared" ca="1" si="3"/>
        <v>1.06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"/>
  <sheetViews>
    <sheetView showGridLines="0" workbookViewId="0"/>
  </sheetViews>
  <sheetFormatPr defaultRowHeight="12.75" x14ac:dyDescent="0.2"/>
  <cols>
    <col min="1" max="1" width="2.28515625" customWidth="1"/>
    <col min="2" max="2" width="6.42578125" customWidth="1"/>
    <col min="3" max="3" width="15.140625" customWidth="1"/>
    <col min="4" max="4" width="14.28515625" bestFit="1" customWidth="1"/>
    <col min="5" max="5" width="14.140625" bestFit="1" customWidth="1"/>
    <col min="6" max="6" width="10.5703125" customWidth="1"/>
    <col min="7" max="7" width="9" customWidth="1"/>
  </cols>
  <sheetData>
    <row r="1" spans="1:5" x14ac:dyDescent="0.2">
      <c r="A1" s="3" t="s">
        <v>86</v>
      </c>
    </row>
    <row r="2" spans="1:5" x14ac:dyDescent="0.2">
      <c r="A2" s="3" t="s">
        <v>87</v>
      </c>
    </row>
    <row r="3" spans="1:5" x14ac:dyDescent="0.2">
      <c r="A3" s="3" t="s">
        <v>88</v>
      </c>
    </row>
    <row r="4" spans="1:5" x14ac:dyDescent="0.2">
      <c r="A4" s="3" t="s">
        <v>89</v>
      </c>
    </row>
    <row r="5" spans="1:5" x14ac:dyDescent="0.2">
      <c r="A5" s="3" t="s">
        <v>90</v>
      </c>
    </row>
    <row r="6" spans="1:5" x14ac:dyDescent="0.2">
      <c r="A6" s="3"/>
      <c r="B6" t="s">
        <v>91</v>
      </c>
    </row>
    <row r="7" spans="1:5" x14ac:dyDescent="0.2">
      <c r="A7" s="3"/>
      <c r="B7" t="s">
        <v>92</v>
      </c>
    </row>
    <row r="8" spans="1:5" x14ac:dyDescent="0.2">
      <c r="A8" s="3"/>
      <c r="B8" t="s">
        <v>93</v>
      </c>
    </row>
    <row r="9" spans="1:5" x14ac:dyDescent="0.2">
      <c r="A9" s="3" t="s">
        <v>94</v>
      </c>
    </row>
    <row r="10" spans="1:5" x14ac:dyDescent="0.2">
      <c r="B10" t="s">
        <v>95</v>
      </c>
    </row>
    <row r="11" spans="1:5" x14ac:dyDescent="0.2">
      <c r="B11" t="s">
        <v>96</v>
      </c>
    </row>
    <row r="12" spans="1:5" x14ac:dyDescent="0.2">
      <c r="B12" t="s">
        <v>97</v>
      </c>
    </row>
    <row r="14" spans="1:5" ht="13.5" thickBot="1" x14ac:dyDescent="0.25">
      <c r="A14" t="s">
        <v>98</v>
      </c>
    </row>
    <row r="15" spans="1:5" ht="13.5" thickBot="1" x14ac:dyDescent="0.25">
      <c r="B15" s="114" t="s">
        <v>99</v>
      </c>
      <c r="C15" s="114" t="s">
        <v>100</v>
      </c>
      <c r="D15" s="114" t="s">
        <v>101</v>
      </c>
      <c r="E15" s="114" t="s">
        <v>102</v>
      </c>
    </row>
    <row r="16" spans="1:5" ht="13.5" thickBot="1" x14ac:dyDescent="0.25">
      <c r="B16" s="113" t="s">
        <v>110</v>
      </c>
      <c r="C16" s="113" t="s">
        <v>111</v>
      </c>
      <c r="D16" s="116">
        <v>5551.01</v>
      </c>
      <c r="E16" s="116">
        <v>5551.01</v>
      </c>
    </row>
    <row r="19" spans="1:7" ht="13.5" thickBot="1" x14ac:dyDescent="0.25">
      <c r="A19" t="s">
        <v>103</v>
      </c>
    </row>
    <row r="20" spans="1:7" ht="13.5" thickBot="1" x14ac:dyDescent="0.25">
      <c r="B20" s="114" t="s">
        <v>99</v>
      </c>
      <c r="C20" s="114" t="s">
        <v>100</v>
      </c>
      <c r="D20" s="114" t="s">
        <v>101</v>
      </c>
      <c r="E20" s="114" t="s">
        <v>102</v>
      </c>
      <c r="F20" s="114" t="s">
        <v>104</v>
      </c>
    </row>
    <row r="21" spans="1:7" x14ac:dyDescent="0.2">
      <c r="B21" s="115" t="s">
        <v>112</v>
      </c>
      <c r="C21" s="115" t="s">
        <v>113</v>
      </c>
      <c r="D21" s="117">
        <v>468.89999999999975</v>
      </c>
      <c r="E21" s="117">
        <v>468.89999999999975</v>
      </c>
      <c r="F21" s="115" t="s">
        <v>114</v>
      </c>
    </row>
    <row r="22" spans="1:7" x14ac:dyDescent="0.2">
      <c r="B22" s="115" t="s">
        <v>115</v>
      </c>
      <c r="C22" s="115" t="s">
        <v>116</v>
      </c>
      <c r="D22" s="117">
        <v>552.10000000000025</v>
      </c>
      <c r="E22" s="117">
        <v>552.10000000000025</v>
      </c>
      <c r="F22" s="115" t="s">
        <v>114</v>
      </c>
    </row>
    <row r="23" spans="1:7" x14ac:dyDescent="0.2">
      <c r="B23" s="115" t="s">
        <v>117</v>
      </c>
      <c r="C23" s="115" t="s">
        <v>118</v>
      </c>
      <c r="D23" s="117">
        <v>2109.2500000000005</v>
      </c>
      <c r="E23" s="117">
        <v>2109.2500000000005</v>
      </c>
      <c r="F23" s="115" t="s">
        <v>114</v>
      </c>
    </row>
    <row r="24" spans="1:7" ht="13.5" thickBot="1" x14ac:dyDescent="0.25">
      <c r="B24" s="113" t="s">
        <v>119</v>
      </c>
      <c r="C24" s="113" t="s">
        <v>120</v>
      </c>
      <c r="D24" s="118">
        <v>0</v>
      </c>
      <c r="E24" s="118">
        <v>0</v>
      </c>
      <c r="F24" s="113" t="s">
        <v>114</v>
      </c>
    </row>
    <row r="27" spans="1:7" ht="13.5" thickBot="1" x14ac:dyDescent="0.25">
      <c r="A27" t="s">
        <v>105</v>
      </c>
    </row>
    <row r="28" spans="1:7" ht="13.5" thickBot="1" x14ac:dyDescent="0.25">
      <c r="B28" s="114" t="s">
        <v>99</v>
      </c>
      <c r="C28" s="114" t="s">
        <v>100</v>
      </c>
      <c r="D28" s="114" t="s">
        <v>106</v>
      </c>
      <c r="E28" s="114" t="s">
        <v>107</v>
      </c>
      <c r="F28" s="114" t="s">
        <v>108</v>
      </c>
      <c r="G28" s="114" t="s">
        <v>109</v>
      </c>
    </row>
    <row r="29" spans="1:7" x14ac:dyDescent="0.2">
      <c r="B29" s="115" t="s">
        <v>121</v>
      </c>
      <c r="C29" s="115" t="s">
        <v>122</v>
      </c>
      <c r="D29" s="119">
        <v>10000</v>
      </c>
      <c r="E29" s="115" t="s">
        <v>123</v>
      </c>
      <c r="F29" s="115" t="s">
        <v>124</v>
      </c>
      <c r="G29" s="115">
        <v>0</v>
      </c>
    </row>
    <row r="30" spans="1:7" x14ac:dyDescent="0.2">
      <c r="B30" s="115" t="s">
        <v>125</v>
      </c>
      <c r="C30" s="115" t="s">
        <v>126</v>
      </c>
      <c r="D30" s="119">
        <v>2591.42</v>
      </c>
      <c r="E30" s="115" t="s">
        <v>127</v>
      </c>
      <c r="F30" s="115" t="s">
        <v>128</v>
      </c>
      <c r="G30" s="115">
        <v>1408.585</v>
      </c>
    </row>
    <row r="31" spans="1:7" x14ac:dyDescent="0.2">
      <c r="B31" s="115" t="s">
        <v>129</v>
      </c>
      <c r="C31" s="115" t="s">
        <v>130</v>
      </c>
      <c r="D31" s="119">
        <v>3000</v>
      </c>
      <c r="E31" s="115" t="s">
        <v>131</v>
      </c>
      <c r="F31" s="115" t="s">
        <v>124</v>
      </c>
      <c r="G31" s="115">
        <v>0</v>
      </c>
    </row>
    <row r="32" spans="1:7" ht="13.5" thickBot="1" x14ac:dyDescent="0.25">
      <c r="B32" s="113" t="s">
        <v>132</v>
      </c>
      <c r="C32" s="113" t="s">
        <v>133</v>
      </c>
      <c r="D32" s="118">
        <v>13542.000000000002</v>
      </c>
      <c r="E32" s="113" t="s">
        <v>134</v>
      </c>
      <c r="F32" s="113" t="s">
        <v>124</v>
      </c>
      <c r="G32" s="113"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"/>
  <sheetViews>
    <sheetView showGridLines="0" workbookViewId="0"/>
  </sheetViews>
  <sheetFormatPr defaultRowHeight="12.75" x14ac:dyDescent="0.2"/>
  <cols>
    <col min="1" max="1" width="2.28515625" customWidth="1"/>
    <col min="2" max="2" width="6.42578125" bestFit="1" customWidth="1"/>
    <col min="3" max="3" width="15.140625" bestFit="1" customWidth="1"/>
    <col min="4" max="4" width="10.140625" bestFit="1" customWidth="1"/>
    <col min="5" max="5" width="12.5703125" bestFit="1" customWidth="1"/>
  </cols>
  <sheetData>
    <row r="1" spans="1:5" x14ac:dyDescent="0.2">
      <c r="A1" s="3" t="s">
        <v>135</v>
      </c>
    </row>
    <row r="2" spans="1:5" x14ac:dyDescent="0.2">
      <c r="A2" s="3" t="s">
        <v>87</v>
      </c>
    </row>
    <row r="3" spans="1:5" x14ac:dyDescent="0.2">
      <c r="A3" s="3" t="s">
        <v>88</v>
      </c>
    </row>
    <row r="6" spans="1:5" ht="13.5" thickBot="1" x14ac:dyDescent="0.25">
      <c r="A6" t="s">
        <v>103</v>
      </c>
    </row>
    <row r="7" spans="1:5" x14ac:dyDescent="0.2">
      <c r="B7" s="120"/>
      <c r="C7" s="120"/>
      <c r="D7" s="120" t="s">
        <v>136</v>
      </c>
      <c r="E7" s="120" t="s">
        <v>138</v>
      </c>
    </row>
    <row r="8" spans="1:5" ht="13.5" thickBot="1" x14ac:dyDescent="0.25">
      <c r="B8" s="121" t="s">
        <v>99</v>
      </c>
      <c r="C8" s="121" t="s">
        <v>100</v>
      </c>
      <c r="D8" s="121" t="s">
        <v>137</v>
      </c>
      <c r="E8" s="121" t="s">
        <v>139</v>
      </c>
    </row>
    <row r="9" spans="1:5" x14ac:dyDescent="0.2">
      <c r="B9" s="115" t="s">
        <v>112</v>
      </c>
      <c r="C9" s="115" t="s">
        <v>113</v>
      </c>
      <c r="D9" s="115">
        <v>468.89999999999975</v>
      </c>
      <c r="E9" s="115">
        <v>0</v>
      </c>
    </row>
    <row r="10" spans="1:5" x14ac:dyDescent="0.2">
      <c r="B10" s="115" t="s">
        <v>115</v>
      </c>
      <c r="C10" s="115" t="s">
        <v>116</v>
      </c>
      <c r="D10" s="115">
        <v>552.10000000000025</v>
      </c>
      <c r="E10" s="115">
        <v>0</v>
      </c>
    </row>
    <row r="11" spans="1:5" x14ac:dyDescent="0.2">
      <c r="B11" s="115" t="s">
        <v>117</v>
      </c>
      <c r="C11" s="115" t="s">
        <v>118</v>
      </c>
      <c r="D11" s="115">
        <v>2109.2500000000005</v>
      </c>
      <c r="E11" s="115">
        <v>0</v>
      </c>
    </row>
    <row r="12" spans="1:5" ht="13.5" thickBot="1" x14ac:dyDescent="0.25">
      <c r="B12" s="113" t="s">
        <v>119</v>
      </c>
      <c r="C12" s="113" t="s">
        <v>120</v>
      </c>
      <c r="D12" s="113">
        <v>0</v>
      </c>
      <c r="E12" s="113">
        <v>-4.7075019705668666</v>
      </c>
    </row>
    <row r="14" spans="1:5" ht="13.5" thickBot="1" x14ac:dyDescent="0.25">
      <c r="A14" t="s">
        <v>105</v>
      </c>
    </row>
    <row r="15" spans="1:5" x14ac:dyDescent="0.2">
      <c r="B15" s="120"/>
      <c r="C15" s="120"/>
      <c r="D15" s="120" t="s">
        <v>136</v>
      </c>
      <c r="E15" s="120" t="s">
        <v>140</v>
      </c>
    </row>
    <row r="16" spans="1:5" ht="13.5" thickBot="1" x14ac:dyDescent="0.25">
      <c r="B16" s="121" t="s">
        <v>99</v>
      </c>
      <c r="C16" s="121" t="s">
        <v>100</v>
      </c>
      <c r="D16" s="121" t="s">
        <v>137</v>
      </c>
      <c r="E16" s="121" t="s">
        <v>141</v>
      </c>
    </row>
    <row r="17" spans="2:5" x14ac:dyDescent="0.2">
      <c r="B17" s="115" t="s">
        <v>121</v>
      </c>
      <c r="C17" s="115" t="s">
        <v>122</v>
      </c>
      <c r="D17" s="122">
        <v>10000</v>
      </c>
      <c r="E17" s="115">
        <v>0.42499985657633355</v>
      </c>
    </row>
    <row r="18" spans="2:5" x14ac:dyDescent="0.2">
      <c r="B18" s="115" t="s">
        <v>125</v>
      </c>
      <c r="C18" s="115" t="s">
        <v>126</v>
      </c>
      <c r="D18" s="122">
        <v>2591.42</v>
      </c>
      <c r="E18" s="115">
        <v>0</v>
      </c>
    </row>
    <row r="19" spans="2:5" x14ac:dyDescent="0.2">
      <c r="B19" s="115" t="s">
        <v>129</v>
      </c>
      <c r="C19" s="115" t="s">
        <v>130</v>
      </c>
      <c r="D19" s="122">
        <v>3000</v>
      </c>
      <c r="E19" s="115">
        <v>0.8624999640509533</v>
      </c>
    </row>
    <row r="20" spans="2:5" ht="13.5" thickBot="1" x14ac:dyDescent="0.25">
      <c r="B20" s="113" t="s">
        <v>132</v>
      </c>
      <c r="C20" s="113" t="s">
        <v>133</v>
      </c>
      <c r="D20" s="113">
        <v>13542.000000000002</v>
      </c>
      <c r="E20" s="113">
        <v>-9.4999911561614137E-2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"/>
  <sheetViews>
    <sheetView showGridLines="0" workbookViewId="0"/>
  </sheetViews>
  <sheetFormatPr defaultRowHeight="12.75" x14ac:dyDescent="0.2"/>
  <cols>
    <col min="1" max="1" width="2.28515625" customWidth="1"/>
    <col min="2" max="2" width="5.42578125" bestFit="1" customWidth="1"/>
    <col min="3" max="3" width="14.85546875" bestFit="1" customWidth="1"/>
    <col min="4" max="4" width="7.7109375" bestFit="1" customWidth="1"/>
    <col min="5" max="5" width="2.28515625" customWidth="1"/>
    <col min="6" max="6" width="6.7109375" customWidth="1"/>
    <col min="7" max="7" width="9.5703125" bestFit="1" customWidth="1"/>
    <col min="8" max="8" width="2.28515625" customWidth="1"/>
    <col min="9" max="9" width="6.7109375" bestFit="1" customWidth="1"/>
    <col min="10" max="10" width="9.5703125" bestFit="1" customWidth="1"/>
  </cols>
  <sheetData>
    <row r="1" spans="1:10" x14ac:dyDescent="0.2">
      <c r="A1" s="3" t="s">
        <v>142</v>
      </c>
    </row>
    <row r="2" spans="1:10" x14ac:dyDescent="0.2">
      <c r="A2" s="3" t="s">
        <v>87</v>
      </c>
    </row>
    <row r="3" spans="1:10" x14ac:dyDescent="0.2">
      <c r="A3" s="3" t="s">
        <v>88</v>
      </c>
    </row>
    <row r="5" spans="1:10" ht="13.5" thickBot="1" x14ac:dyDescent="0.25"/>
    <row r="6" spans="1:10" x14ac:dyDescent="0.2">
      <c r="B6" s="120"/>
      <c r="C6" s="120" t="s">
        <v>143</v>
      </c>
      <c r="D6" s="120"/>
    </row>
    <row r="7" spans="1:10" ht="13.5" thickBot="1" x14ac:dyDescent="0.25">
      <c r="B7" s="121" t="s">
        <v>99</v>
      </c>
      <c r="C7" s="121" t="s">
        <v>100</v>
      </c>
      <c r="D7" s="121" t="s">
        <v>137</v>
      </c>
    </row>
    <row r="8" spans="1:10" ht="13.5" thickBot="1" x14ac:dyDescent="0.25">
      <c r="B8" s="113" t="s">
        <v>110</v>
      </c>
      <c r="C8" s="113" t="s">
        <v>111</v>
      </c>
      <c r="D8" s="116">
        <v>5551.01</v>
      </c>
    </row>
    <row r="10" spans="1:10" ht="13.5" thickBot="1" x14ac:dyDescent="0.25"/>
    <row r="11" spans="1:10" x14ac:dyDescent="0.2">
      <c r="B11" s="120"/>
      <c r="C11" s="120" t="s">
        <v>144</v>
      </c>
      <c r="D11" s="120"/>
      <c r="F11" s="120" t="s">
        <v>145</v>
      </c>
      <c r="G11" s="120" t="s">
        <v>143</v>
      </c>
      <c r="I11" s="120" t="s">
        <v>148</v>
      </c>
      <c r="J11" s="120" t="s">
        <v>143</v>
      </c>
    </row>
    <row r="12" spans="1:10" ht="13.5" thickBot="1" x14ac:dyDescent="0.25">
      <c r="B12" s="121" t="s">
        <v>99</v>
      </c>
      <c r="C12" s="121" t="s">
        <v>100</v>
      </c>
      <c r="D12" s="121" t="s">
        <v>137</v>
      </c>
      <c r="F12" s="121" t="s">
        <v>146</v>
      </c>
      <c r="G12" s="121" t="s">
        <v>147</v>
      </c>
      <c r="I12" s="121" t="s">
        <v>146</v>
      </c>
      <c r="J12" s="121" t="s">
        <v>147</v>
      </c>
    </row>
    <row r="13" spans="1:10" x14ac:dyDescent="0.2">
      <c r="B13" s="115" t="s">
        <v>112</v>
      </c>
      <c r="C13" s="115" t="s">
        <v>113</v>
      </c>
      <c r="D13" s="117">
        <v>468.89999999999975</v>
      </c>
      <c r="F13" s="117">
        <v>468.89999999999975</v>
      </c>
      <c r="G13" s="117">
        <v>5551.01</v>
      </c>
      <c r="I13" s="117">
        <v>468.89999999999975</v>
      </c>
      <c r="J13" s="117">
        <v>5551.01</v>
      </c>
    </row>
    <row r="14" spans="1:10" x14ac:dyDescent="0.2">
      <c r="B14" s="115" t="s">
        <v>115</v>
      </c>
      <c r="C14" s="115" t="s">
        <v>116</v>
      </c>
      <c r="D14" s="117">
        <v>552.10000000000025</v>
      </c>
      <c r="F14" s="117">
        <v>552.10000000000025</v>
      </c>
      <c r="G14" s="117">
        <v>5551.01</v>
      </c>
      <c r="I14" s="117">
        <v>552.10000000000025</v>
      </c>
      <c r="J14" s="117">
        <v>5551.01</v>
      </c>
    </row>
    <row r="15" spans="1:10" x14ac:dyDescent="0.2">
      <c r="B15" s="115" t="s">
        <v>117</v>
      </c>
      <c r="C15" s="115" t="s">
        <v>118</v>
      </c>
      <c r="D15" s="117">
        <v>2109.2500000000005</v>
      </c>
      <c r="F15" s="117">
        <v>2109.2500000000005</v>
      </c>
      <c r="G15" s="117">
        <v>5551.01</v>
      </c>
      <c r="I15" s="117">
        <v>2109.2500000000005</v>
      </c>
      <c r="J15" s="117">
        <v>5551.01</v>
      </c>
    </row>
    <row r="16" spans="1:10" ht="13.5" thickBot="1" x14ac:dyDescent="0.25">
      <c r="B16" s="113" t="s">
        <v>119</v>
      </c>
      <c r="C16" s="113" t="s">
        <v>120</v>
      </c>
      <c r="D16" s="118">
        <v>0</v>
      </c>
      <c r="F16" s="118">
        <v>0</v>
      </c>
      <c r="G16" s="118">
        <v>5551.01</v>
      </c>
      <c r="I16" s="118">
        <v>0</v>
      </c>
      <c r="J16" s="118">
        <v>5551.01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4"/>
  <sheetViews>
    <sheetView tabSelected="1" workbookViewId="0">
      <selection activeCell="J8" sqref="J8"/>
    </sheetView>
  </sheetViews>
  <sheetFormatPr defaultRowHeight="12.75" x14ac:dyDescent="0.2"/>
  <cols>
    <col min="1" max="1" width="11.7109375" customWidth="1"/>
    <col min="7" max="7" width="12.28515625" bestFit="1" customWidth="1"/>
    <col min="8" max="8" width="11.28515625" bestFit="1" customWidth="1"/>
  </cols>
  <sheetData>
    <row r="2" spans="1:8" ht="15" x14ac:dyDescent="0.25">
      <c r="A2" s="11" t="s">
        <v>9</v>
      </c>
      <c r="C2" s="9" t="s">
        <v>80</v>
      </c>
      <c r="D2" s="105"/>
      <c r="E2" s="105"/>
      <c r="F2" s="105"/>
      <c r="G2" s="105"/>
      <c r="H2" s="105"/>
    </row>
    <row r="3" spans="1:8" ht="15" x14ac:dyDescent="0.25">
      <c r="A3" s="11"/>
      <c r="C3" s="9"/>
      <c r="D3" s="105"/>
      <c r="E3" s="105"/>
      <c r="F3" s="105"/>
      <c r="G3" s="105"/>
      <c r="H3" s="105"/>
    </row>
    <row r="4" spans="1:8" ht="14.25" x14ac:dyDescent="0.2">
      <c r="B4" s="105" t="s">
        <v>85</v>
      </c>
    </row>
    <row r="5" spans="1:8" ht="13.5" thickBot="1" x14ac:dyDescent="0.25"/>
    <row r="6" spans="1:8" ht="13.5" thickBot="1" x14ac:dyDescent="0.25">
      <c r="A6" s="90"/>
      <c r="B6" s="89" t="s">
        <v>73</v>
      </c>
      <c r="C6" s="87" t="s">
        <v>74</v>
      </c>
      <c r="D6" s="87" t="s">
        <v>75</v>
      </c>
      <c r="E6" s="88" t="s">
        <v>76</v>
      </c>
      <c r="G6" s="34"/>
      <c r="H6" s="23"/>
    </row>
    <row r="7" spans="1:8" x14ac:dyDescent="0.2">
      <c r="A7" s="91" t="s">
        <v>79</v>
      </c>
      <c r="B7" s="110">
        <v>468.89999999999918</v>
      </c>
      <c r="C7" s="111">
        <v>552.10000000000014</v>
      </c>
      <c r="D7" s="111">
        <v>2109.2500000000005</v>
      </c>
      <c r="E7" s="112">
        <v>0</v>
      </c>
      <c r="G7" s="92" t="s">
        <v>77</v>
      </c>
      <c r="H7" s="15"/>
    </row>
    <row r="8" spans="1:8" ht="13.5" thickBot="1" x14ac:dyDescent="0.25">
      <c r="A8" s="86" t="s">
        <v>81</v>
      </c>
      <c r="B8" s="102">
        <v>7.05</v>
      </c>
      <c r="C8" s="103">
        <v>4.8</v>
      </c>
      <c r="D8" s="103">
        <v>7.2</v>
      </c>
      <c r="E8" s="104">
        <v>8</v>
      </c>
      <c r="G8" s="109">
        <f>SUMPRODUCT(B7:E7,B8:E8)-SUM(G11:G13)</f>
        <v>5551.01</v>
      </c>
      <c r="H8" s="15"/>
    </row>
    <row r="9" spans="1:8" ht="13.5" thickBot="1" x14ac:dyDescent="0.25">
      <c r="G9" s="16"/>
      <c r="H9" s="15"/>
    </row>
    <row r="10" spans="1:8" ht="13.5" thickBot="1" x14ac:dyDescent="0.25">
      <c r="G10" s="34"/>
      <c r="H10" s="93" t="s">
        <v>78</v>
      </c>
    </row>
    <row r="11" spans="1:8" x14ac:dyDescent="0.2">
      <c r="A11" s="84" t="s">
        <v>82</v>
      </c>
      <c r="B11" s="94">
        <v>2.5</v>
      </c>
      <c r="C11" s="95">
        <v>3</v>
      </c>
      <c r="D11" s="95">
        <v>3.4</v>
      </c>
      <c r="E11" s="96">
        <v>4</v>
      </c>
      <c r="G11" s="106">
        <f>SUMPRODUCT(B11:E11,$B$7:$E$7)</f>
        <v>10000</v>
      </c>
      <c r="H11" s="100">
        <v>10000</v>
      </c>
    </row>
    <row r="12" spans="1:8" x14ac:dyDescent="0.2">
      <c r="A12" s="85" t="s">
        <v>83</v>
      </c>
      <c r="B12" s="97">
        <v>2.1</v>
      </c>
      <c r="C12" s="98">
        <v>1</v>
      </c>
      <c r="D12" s="98">
        <v>0.5</v>
      </c>
      <c r="E12" s="99">
        <v>1.8</v>
      </c>
      <c r="G12" s="107">
        <f t="shared" ref="G12:G13" si="0">SUMPRODUCT(B12:E12,$B$7:$E$7)</f>
        <v>2591.4149999999991</v>
      </c>
      <c r="H12" s="101">
        <v>4000</v>
      </c>
    </row>
    <row r="13" spans="1:8" x14ac:dyDescent="0.2">
      <c r="A13" s="85" t="s">
        <v>84</v>
      </c>
      <c r="B13" s="97">
        <v>1</v>
      </c>
      <c r="C13" s="98">
        <v>0</v>
      </c>
      <c r="D13" s="98">
        <v>1.2</v>
      </c>
      <c r="E13" s="99">
        <v>3</v>
      </c>
      <c r="G13" s="107">
        <f t="shared" si="0"/>
        <v>2999.9999999999995</v>
      </c>
      <c r="H13" s="101">
        <v>3000</v>
      </c>
    </row>
    <row r="14" spans="1:8" ht="13.5" thickBot="1" x14ac:dyDescent="0.25">
      <c r="A14" s="86" t="s">
        <v>19</v>
      </c>
      <c r="B14" s="83">
        <v>5</v>
      </c>
      <c r="C14" s="81">
        <v>5</v>
      </c>
      <c r="D14" s="81">
        <v>4</v>
      </c>
      <c r="E14" s="82">
        <v>4</v>
      </c>
      <c r="G14" s="108">
        <f>SUMPRODUCT(B14:E14,B7:E7)</f>
        <v>13541.999999999998</v>
      </c>
      <c r="H14" s="82">
        <v>13542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4"/>
  <sheetViews>
    <sheetView workbookViewId="0">
      <selection activeCell="B14" sqref="B14:E14"/>
    </sheetView>
  </sheetViews>
  <sheetFormatPr defaultRowHeight="12.75" x14ac:dyDescent="0.2"/>
  <cols>
    <col min="1" max="1" width="11.7109375" customWidth="1"/>
    <col min="7" max="7" width="12.28515625" bestFit="1" customWidth="1"/>
    <col min="8" max="8" width="11.28515625" bestFit="1" customWidth="1"/>
  </cols>
  <sheetData>
    <row r="2" spans="1:8" ht="15" x14ac:dyDescent="0.25">
      <c r="A2" s="11" t="s">
        <v>9</v>
      </c>
      <c r="C2" s="9" t="s">
        <v>80</v>
      </c>
      <c r="D2" s="105"/>
      <c r="E2" s="105"/>
      <c r="F2" s="105"/>
      <c r="G2" s="105"/>
      <c r="H2" s="105"/>
    </row>
    <row r="3" spans="1:8" ht="15" x14ac:dyDescent="0.25">
      <c r="A3" s="11"/>
      <c r="C3" s="9"/>
      <c r="D3" s="105"/>
      <c r="E3" s="105"/>
      <c r="F3" s="105"/>
      <c r="G3" s="105"/>
      <c r="H3" s="105"/>
    </row>
    <row r="4" spans="1:8" ht="14.25" x14ac:dyDescent="0.2">
      <c r="B4" s="105" t="s">
        <v>85</v>
      </c>
    </row>
    <row r="5" spans="1:8" ht="13.5" thickBot="1" x14ac:dyDescent="0.25"/>
    <row r="6" spans="1:8" ht="13.5" thickBot="1" x14ac:dyDescent="0.25">
      <c r="A6" s="90"/>
      <c r="B6" s="89" t="s">
        <v>73</v>
      </c>
      <c r="C6" s="87" t="s">
        <v>74</v>
      </c>
      <c r="D6" s="87" t="s">
        <v>75</v>
      </c>
      <c r="E6" s="88" t="s">
        <v>76</v>
      </c>
      <c r="G6" s="34"/>
      <c r="H6" s="23"/>
    </row>
    <row r="7" spans="1:8" x14ac:dyDescent="0.2">
      <c r="A7" s="91" t="s">
        <v>79</v>
      </c>
      <c r="B7" s="110">
        <v>468.90000000000055</v>
      </c>
      <c r="C7" s="111">
        <v>552.10000000000036</v>
      </c>
      <c r="D7" s="111">
        <v>2109.2499999999991</v>
      </c>
      <c r="E7" s="112">
        <v>0</v>
      </c>
      <c r="G7" s="92" t="s">
        <v>77</v>
      </c>
      <c r="H7" s="15"/>
    </row>
    <row r="8" spans="1:8" ht="13.5" thickBot="1" x14ac:dyDescent="0.25">
      <c r="A8" s="86" t="s">
        <v>81</v>
      </c>
      <c r="B8" s="102">
        <v>7.05</v>
      </c>
      <c r="C8" s="103">
        <v>4.8</v>
      </c>
      <c r="D8" s="103">
        <v>7.2</v>
      </c>
      <c r="E8" s="104">
        <v>8</v>
      </c>
      <c r="G8" s="109">
        <f>SUMPRODUCT(B7:E7,B8:E8)-SUM(G11:G13)</f>
        <v>5551.0099999999984</v>
      </c>
      <c r="H8" s="15"/>
    </row>
    <row r="9" spans="1:8" ht="13.5" thickBot="1" x14ac:dyDescent="0.25">
      <c r="G9" s="16"/>
      <c r="H9" s="15"/>
    </row>
    <row r="10" spans="1:8" ht="13.5" thickBot="1" x14ac:dyDescent="0.25">
      <c r="G10" s="34"/>
      <c r="H10" s="93" t="s">
        <v>78</v>
      </c>
    </row>
    <row r="11" spans="1:8" x14ac:dyDescent="0.2">
      <c r="A11" s="84" t="s">
        <v>82</v>
      </c>
      <c r="B11" s="94">
        <v>2.5</v>
      </c>
      <c r="C11" s="95">
        <v>3</v>
      </c>
      <c r="D11" s="95">
        <v>3.4</v>
      </c>
      <c r="E11" s="96">
        <v>4</v>
      </c>
      <c r="G11" s="106">
        <f>SUMPRODUCT(B11:E11,$B$7:$E$7)</f>
        <v>10000</v>
      </c>
      <c r="H11" s="100">
        <v>10000</v>
      </c>
    </row>
    <row r="12" spans="1:8" x14ac:dyDescent="0.2">
      <c r="A12" s="85" t="s">
        <v>83</v>
      </c>
      <c r="B12" s="97">
        <v>2.1</v>
      </c>
      <c r="C12" s="98">
        <v>1</v>
      </c>
      <c r="D12" s="98">
        <v>0.5</v>
      </c>
      <c r="E12" s="99">
        <v>1.8</v>
      </c>
      <c r="G12" s="107">
        <f t="shared" ref="G12:G13" si="0">SUMPRODUCT(B12:E12,$B$7:$E$7)</f>
        <v>2591.4150000000009</v>
      </c>
      <c r="H12" s="101">
        <v>4000</v>
      </c>
    </row>
    <row r="13" spans="1:8" x14ac:dyDescent="0.2">
      <c r="A13" s="85" t="s">
        <v>84</v>
      </c>
      <c r="B13" s="97">
        <v>1</v>
      </c>
      <c r="C13" s="98">
        <v>0</v>
      </c>
      <c r="D13" s="98">
        <v>1.2</v>
      </c>
      <c r="E13" s="99">
        <v>3</v>
      </c>
      <c r="G13" s="107">
        <f t="shared" si="0"/>
        <v>2999.9999999999995</v>
      </c>
      <c r="H13" s="101">
        <v>3000</v>
      </c>
    </row>
    <row r="14" spans="1:8" ht="13.5" thickBot="1" x14ac:dyDescent="0.25">
      <c r="A14" s="86" t="s">
        <v>19</v>
      </c>
      <c r="B14" s="83">
        <v>5</v>
      </c>
      <c r="C14" s="81">
        <v>5</v>
      </c>
      <c r="D14" s="81">
        <v>4</v>
      </c>
      <c r="E14" s="82">
        <v>4</v>
      </c>
      <c r="G14" s="108">
        <f>SUMPRODUCT(B14:E14,B7:E7)</f>
        <v>13542</v>
      </c>
      <c r="H14" s="82">
        <v>13542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D15"/>
  <sheetViews>
    <sheetView workbookViewId="0">
      <selection activeCell="A5" sqref="A5:A12"/>
    </sheetView>
  </sheetViews>
  <sheetFormatPr defaultRowHeight="12.75" x14ac:dyDescent="0.2"/>
  <cols>
    <col min="3" max="3" width="8.28515625" customWidth="1"/>
  </cols>
  <sheetData>
    <row r="2" spans="1:4" ht="15" x14ac:dyDescent="0.25">
      <c r="A2" s="11" t="s">
        <v>9</v>
      </c>
      <c r="B2" s="11"/>
      <c r="C2" s="9" t="s">
        <v>10</v>
      </c>
    </row>
    <row r="3" spans="1:4" ht="13.5" thickBot="1" x14ac:dyDescent="0.25">
      <c r="A3" s="9"/>
      <c r="C3" s="9"/>
    </row>
    <row r="4" spans="1:4" ht="13.5" thickBot="1" x14ac:dyDescent="0.25">
      <c r="A4" s="19" t="s">
        <v>19</v>
      </c>
      <c r="B4" s="20" t="s">
        <v>21</v>
      </c>
      <c r="C4" s="20" t="s">
        <v>22</v>
      </c>
      <c r="D4" s="21" t="s">
        <v>24</v>
      </c>
    </row>
    <row r="5" spans="1:4" x14ac:dyDescent="0.2">
      <c r="A5" s="12" t="s">
        <v>11</v>
      </c>
      <c r="B5" s="22">
        <v>408</v>
      </c>
      <c r="C5" s="22">
        <v>200</v>
      </c>
      <c r="D5" s="23">
        <f>B5+C5</f>
        <v>608</v>
      </c>
    </row>
    <row r="6" spans="1:4" x14ac:dyDescent="0.2">
      <c r="A6" s="13" t="s">
        <v>12</v>
      </c>
      <c r="B6" s="14">
        <v>257</v>
      </c>
      <c r="C6" s="14">
        <v>120</v>
      </c>
      <c r="D6" s="15">
        <f t="shared" ref="D6:D12" si="0">B6+C6</f>
        <v>377</v>
      </c>
    </row>
    <row r="7" spans="1:4" x14ac:dyDescent="0.2">
      <c r="A7" s="13" t="s">
        <v>13</v>
      </c>
      <c r="B7" s="14">
        <v>325</v>
      </c>
      <c r="C7" s="14">
        <v>145</v>
      </c>
      <c r="D7" s="15">
        <f t="shared" si="0"/>
        <v>470</v>
      </c>
    </row>
    <row r="8" spans="1:4" x14ac:dyDescent="0.2">
      <c r="A8" s="13" t="s">
        <v>14</v>
      </c>
      <c r="B8" s="14">
        <v>244</v>
      </c>
      <c r="C8" s="14">
        <v>123</v>
      </c>
      <c r="D8" s="15">
        <f t="shared" si="0"/>
        <v>367</v>
      </c>
    </row>
    <row r="9" spans="1:4" x14ac:dyDescent="0.2">
      <c r="A9" s="13" t="s">
        <v>15</v>
      </c>
      <c r="B9" s="14">
        <v>488</v>
      </c>
      <c r="C9" s="14">
        <v>142</v>
      </c>
      <c r="D9" s="15">
        <f t="shared" si="0"/>
        <v>630</v>
      </c>
    </row>
    <row r="10" spans="1:4" x14ac:dyDescent="0.2">
      <c r="A10" s="13" t="s">
        <v>16</v>
      </c>
      <c r="B10" s="14">
        <v>100</v>
      </c>
      <c r="C10" s="14">
        <v>20</v>
      </c>
      <c r="D10" s="15">
        <f t="shared" si="0"/>
        <v>120</v>
      </c>
    </row>
    <row r="11" spans="1:4" x14ac:dyDescent="0.2">
      <c r="A11" s="13" t="s">
        <v>17</v>
      </c>
      <c r="B11" s="14">
        <v>401</v>
      </c>
      <c r="C11" s="14">
        <v>231</v>
      </c>
      <c r="D11" s="15">
        <f t="shared" si="0"/>
        <v>632</v>
      </c>
    </row>
    <row r="12" spans="1:4" ht="13.5" thickBot="1" x14ac:dyDescent="0.25">
      <c r="A12" s="24" t="s">
        <v>18</v>
      </c>
      <c r="B12" s="17">
        <v>509</v>
      </c>
      <c r="C12" s="17">
        <v>12</v>
      </c>
      <c r="D12" s="18">
        <f t="shared" si="0"/>
        <v>521</v>
      </c>
    </row>
    <row r="13" spans="1:4" ht="13.5" thickBot="1" x14ac:dyDescent="0.25">
      <c r="A13" s="16"/>
      <c r="B13" s="14"/>
      <c r="C13" s="14"/>
      <c r="D13" s="15"/>
    </row>
    <row r="14" spans="1:4" ht="13.5" thickBot="1" x14ac:dyDescent="0.25">
      <c r="A14" s="25" t="s">
        <v>20</v>
      </c>
      <c r="B14" s="22">
        <f>SUM(B5:B12)</f>
        <v>2732</v>
      </c>
      <c r="C14" s="22">
        <f>SUM(C5:C12)</f>
        <v>993</v>
      </c>
      <c r="D14" s="23">
        <f>C14+B14</f>
        <v>3725</v>
      </c>
    </row>
    <row r="15" spans="1:4" ht="13.5" thickBot="1" x14ac:dyDescent="0.25">
      <c r="A15" s="26" t="s">
        <v>23</v>
      </c>
      <c r="B15" s="27"/>
      <c r="C15" s="20">
        <f>SUM(B5:B13,C5:C12)</f>
        <v>3725</v>
      </c>
      <c r="D15" s="28"/>
    </row>
  </sheetData>
  <phoneticPr fontId="0" type="noConversion"/>
  <pageMargins left="0.75" right="0.75" top="1" bottom="1" header="0.5" footer="0.5"/>
  <pageSetup paperSize="9" orientation="portrait" horizontalDpi="0" verticalDpi="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2:I15"/>
  <sheetViews>
    <sheetView view="pageBreakPreview" zoomScale="130" zoomScaleNormal="100" zoomScaleSheetLayoutView="130" workbookViewId="0">
      <selection sqref="A1:E15"/>
    </sheetView>
  </sheetViews>
  <sheetFormatPr defaultRowHeight="12.75" x14ac:dyDescent="0.2"/>
  <cols>
    <col min="1" max="1" width="30.28515625" customWidth="1"/>
    <col min="2" max="2" width="9.28515625" customWidth="1"/>
    <col min="5" max="5" width="17.7109375" customWidth="1"/>
    <col min="6" max="6" width="12" customWidth="1"/>
    <col min="7" max="7" width="13" customWidth="1"/>
  </cols>
  <sheetData>
    <row r="2" spans="1:9" ht="15" x14ac:dyDescent="0.25">
      <c r="A2" s="11" t="s">
        <v>9</v>
      </c>
      <c r="B2" s="11"/>
      <c r="C2" s="9" t="s">
        <v>10</v>
      </c>
    </row>
    <row r="3" spans="1:9" ht="13.5" thickBot="1" x14ac:dyDescent="0.25">
      <c r="A3" s="9"/>
      <c r="C3" s="9"/>
    </row>
    <row r="4" spans="1:9" ht="13.5" thickBot="1" x14ac:dyDescent="0.25">
      <c r="A4" s="19" t="s">
        <v>19</v>
      </c>
      <c r="B4" s="20" t="s">
        <v>21</v>
      </c>
      <c r="C4" s="20" t="s">
        <v>22</v>
      </c>
      <c r="D4" s="21" t="s">
        <v>24</v>
      </c>
      <c r="E4" s="31" t="s">
        <v>25</v>
      </c>
      <c r="F4" s="32" t="s">
        <v>26</v>
      </c>
      <c r="G4" s="33" t="s">
        <v>27</v>
      </c>
      <c r="I4" s="29" t="s">
        <v>28</v>
      </c>
    </row>
    <row r="5" spans="1:9" x14ac:dyDescent="0.2">
      <c r="A5" s="12" t="s">
        <v>11</v>
      </c>
      <c r="B5" s="22">
        <v>408</v>
      </c>
      <c r="C5" s="22">
        <v>200</v>
      </c>
      <c r="D5" s="23">
        <f>B5+C5</f>
        <v>608</v>
      </c>
      <c r="E5" s="16">
        <f>D5</f>
        <v>608</v>
      </c>
      <c r="F5" s="14">
        <f>E5</f>
        <v>608</v>
      </c>
      <c r="G5" s="15">
        <f>F5</f>
        <v>608</v>
      </c>
    </row>
    <row r="6" spans="1:9" x14ac:dyDescent="0.2">
      <c r="A6" s="13" t="s">
        <v>12</v>
      </c>
      <c r="B6" s="14">
        <v>257</v>
      </c>
      <c r="C6" s="14">
        <v>120</v>
      </c>
      <c r="D6" s="15">
        <f t="shared" ref="D6:D12" si="0">B6+C6</f>
        <v>377</v>
      </c>
      <c r="E6" s="16">
        <f t="shared" ref="E6:G12" si="1">D6</f>
        <v>377</v>
      </c>
      <c r="F6" s="14">
        <f t="shared" si="1"/>
        <v>377</v>
      </c>
      <c r="G6" s="15">
        <f t="shared" si="1"/>
        <v>377</v>
      </c>
    </row>
    <row r="7" spans="1:9" x14ac:dyDescent="0.2">
      <c r="A7" s="13" t="s">
        <v>13</v>
      </c>
      <c r="B7" s="14">
        <v>325</v>
      </c>
      <c r="C7" s="14">
        <v>145</v>
      </c>
      <c r="D7" s="15">
        <f t="shared" si="0"/>
        <v>470</v>
      </c>
      <c r="E7" s="16">
        <f t="shared" si="1"/>
        <v>470</v>
      </c>
      <c r="F7" s="14">
        <f t="shared" si="1"/>
        <v>470</v>
      </c>
      <c r="G7" s="15">
        <f t="shared" si="1"/>
        <v>470</v>
      </c>
    </row>
    <row r="8" spans="1:9" x14ac:dyDescent="0.2">
      <c r="A8" s="13" t="s">
        <v>14</v>
      </c>
      <c r="B8" s="14">
        <v>244</v>
      </c>
      <c r="C8" s="14">
        <v>123</v>
      </c>
      <c r="D8" s="15">
        <f t="shared" si="0"/>
        <v>367</v>
      </c>
      <c r="E8" s="16">
        <f t="shared" si="1"/>
        <v>367</v>
      </c>
      <c r="F8" s="14">
        <f t="shared" si="1"/>
        <v>367</v>
      </c>
      <c r="G8" s="15">
        <f t="shared" si="1"/>
        <v>367</v>
      </c>
    </row>
    <row r="9" spans="1:9" x14ac:dyDescent="0.2">
      <c r="A9" s="13" t="s">
        <v>15</v>
      </c>
      <c r="B9" s="14">
        <v>488</v>
      </c>
      <c r="C9" s="14">
        <v>142</v>
      </c>
      <c r="D9" s="15">
        <f t="shared" si="0"/>
        <v>630</v>
      </c>
      <c r="E9" s="16">
        <f t="shared" si="1"/>
        <v>630</v>
      </c>
      <c r="F9" s="14">
        <f t="shared" si="1"/>
        <v>630</v>
      </c>
      <c r="G9" s="15">
        <f t="shared" si="1"/>
        <v>630</v>
      </c>
    </row>
    <row r="10" spans="1:9" x14ac:dyDescent="0.2">
      <c r="A10" s="13" t="s">
        <v>16</v>
      </c>
      <c r="B10" s="14">
        <v>100</v>
      </c>
      <c r="C10" s="14">
        <v>20</v>
      </c>
      <c r="D10" s="15">
        <f t="shared" si="0"/>
        <v>120</v>
      </c>
      <c r="E10" s="16">
        <f t="shared" si="1"/>
        <v>120</v>
      </c>
      <c r="F10" s="14">
        <f t="shared" si="1"/>
        <v>120</v>
      </c>
      <c r="G10" s="15">
        <f t="shared" si="1"/>
        <v>120</v>
      </c>
    </row>
    <row r="11" spans="1:9" x14ac:dyDescent="0.2">
      <c r="A11" s="13" t="s">
        <v>17</v>
      </c>
      <c r="B11" s="14">
        <v>401</v>
      </c>
      <c r="C11" s="14">
        <v>231</v>
      </c>
      <c r="D11" s="15">
        <f t="shared" si="0"/>
        <v>632</v>
      </c>
      <c r="E11" s="16">
        <f t="shared" si="1"/>
        <v>632</v>
      </c>
      <c r="F11" s="14">
        <f t="shared" si="1"/>
        <v>632</v>
      </c>
      <c r="G11" s="15">
        <f t="shared" si="1"/>
        <v>632</v>
      </c>
    </row>
    <row r="12" spans="1:9" ht="13.5" thickBot="1" x14ac:dyDescent="0.25">
      <c r="A12" s="24" t="s">
        <v>18</v>
      </c>
      <c r="B12" s="17">
        <v>509</v>
      </c>
      <c r="C12" s="17">
        <v>12</v>
      </c>
      <c r="D12" s="18">
        <f t="shared" si="0"/>
        <v>521</v>
      </c>
      <c r="E12" s="16">
        <f t="shared" si="1"/>
        <v>521</v>
      </c>
      <c r="F12" s="14">
        <f t="shared" si="1"/>
        <v>521</v>
      </c>
      <c r="G12" s="15">
        <f t="shared" si="1"/>
        <v>521</v>
      </c>
    </row>
    <row r="13" spans="1:9" ht="13.5" thickBot="1" x14ac:dyDescent="0.25">
      <c r="A13" s="16"/>
      <c r="B13" s="14"/>
      <c r="C13" s="14"/>
      <c r="D13" s="15"/>
      <c r="E13" s="34"/>
      <c r="F13" s="22"/>
      <c r="G13" s="23"/>
    </row>
    <row r="14" spans="1:9" ht="13.5" thickBot="1" x14ac:dyDescent="0.25">
      <c r="A14" s="25" t="s">
        <v>20</v>
      </c>
      <c r="B14" s="22">
        <f>SUM(B5:B12)</f>
        <v>2732</v>
      </c>
      <c r="C14" s="22">
        <f>SUM(C5:C12)</f>
        <v>993</v>
      </c>
      <c r="D14" s="23">
        <f>C14+B14</f>
        <v>3725</v>
      </c>
      <c r="E14" s="35"/>
      <c r="F14" s="27"/>
      <c r="G14" s="28"/>
    </row>
    <row r="15" spans="1:9" ht="13.5" thickBot="1" x14ac:dyDescent="0.25">
      <c r="A15" s="26" t="s">
        <v>23</v>
      </c>
      <c r="B15" s="27"/>
      <c r="C15" s="20">
        <f>SUM(B5:B13,C5:C12)</f>
        <v>3725</v>
      </c>
      <c r="D15" s="28"/>
      <c r="E15" s="30"/>
      <c r="F15" s="17"/>
      <c r="G15" s="18"/>
    </row>
  </sheetData>
  <phoneticPr fontId="0" type="noConversion"/>
  <conditionalFormatting sqref="E5:E12">
    <cfRule type="cellIs" dxfId="6" priority="7" operator="between">
      <formula>0</formula>
      <formula>199</formula>
    </cfRule>
    <cfRule type="cellIs" dxfId="5" priority="8" operator="between">
      <formula>200</formula>
      <formula>399</formula>
    </cfRule>
    <cfRule type="cellIs" dxfId="4" priority="9" operator="between">
      <formula>400</formula>
      <formula>1000</formula>
    </cfRule>
  </conditionalFormatting>
  <conditionalFormatting sqref="F5:F12">
    <cfRule type="colorScale" priority="6">
      <colorScale>
        <cfvo type="num" val="200"/>
        <cfvo type="num" val="500"/>
        <cfvo type="num" val="600"/>
        <color rgb="FFF8696B"/>
        <color rgb="FFFFEB84"/>
        <color rgb="FF63BE7B"/>
      </colorScale>
    </cfRule>
  </conditionalFormatting>
  <conditionalFormatting sqref="G5:G12">
    <cfRule type="iconSet" priority="5">
      <iconSet>
        <cfvo type="percent" val="0"/>
        <cfvo type="num" val="300"/>
        <cfvo type="num" val="500"/>
      </iconSet>
    </cfRule>
  </conditionalFormatting>
  <conditionalFormatting sqref="R19:S23">
    <cfRule type="expression" dxfId="3" priority="4">
      <formula>IF($H$5&gt;600,1,0)</formula>
    </cfRule>
  </conditionalFormatting>
  <conditionalFormatting sqref="I5:I12">
    <cfRule type="expression" dxfId="2" priority="1" stopIfTrue="1">
      <formula>IF($D5&gt;=600,1,0)</formula>
    </cfRule>
    <cfRule type="expression" dxfId="1" priority="2" stopIfTrue="1">
      <formula>IF($D5&gt;200,1,0)</formula>
    </cfRule>
    <cfRule type="expression" dxfId="0" priority="3" stopIfTrue="1">
      <formula>IF($D5&lt;200,1,0)</formula>
    </cfRule>
  </conditionalFormatting>
  <printOptions headings="1" gridLines="1"/>
  <pageMargins left="0.9055118110236221" right="1.0900000000000001" top="0.98425196850393704" bottom="0.98425196850393704" header="0.51181102362204722" footer="0.51181102362204722"/>
  <pageSetup paperSize="9" scale="71" fitToHeight="2" orientation="portrait" horizontalDpi="0" verticalDpi="0" r:id="rId1"/>
  <headerFooter alignWithMargins="0"/>
  <colBreaks count="1" manualBreakCount="1">
    <brk id="7" max="14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D38"/>
  <sheetViews>
    <sheetView workbookViewId="0">
      <selection activeCell="G25" sqref="G25"/>
    </sheetView>
  </sheetViews>
  <sheetFormatPr defaultRowHeight="12.75" x14ac:dyDescent="0.2"/>
  <cols>
    <col min="3" max="3" width="10.42578125" customWidth="1"/>
  </cols>
  <sheetData>
    <row r="2" spans="1:4" ht="15" x14ac:dyDescent="0.25">
      <c r="A2" s="11" t="s">
        <v>9</v>
      </c>
      <c r="B2" s="11"/>
      <c r="C2" s="9" t="s">
        <v>10</v>
      </c>
    </row>
    <row r="3" spans="1:4" ht="13.5" thickBot="1" x14ac:dyDescent="0.25">
      <c r="A3" s="9"/>
      <c r="C3" s="9"/>
    </row>
    <row r="4" spans="1:4" ht="13.5" thickBot="1" x14ac:dyDescent="0.25">
      <c r="A4" s="19" t="s">
        <v>19</v>
      </c>
      <c r="B4" s="20" t="s">
        <v>21</v>
      </c>
      <c r="C4" s="20" t="s">
        <v>22</v>
      </c>
      <c r="D4" s="21" t="s">
        <v>24</v>
      </c>
    </row>
    <row r="5" spans="1:4" x14ac:dyDescent="0.2">
      <c r="A5" s="12" t="s">
        <v>16</v>
      </c>
      <c r="B5" s="22">
        <v>100</v>
      </c>
      <c r="C5" s="22">
        <v>20</v>
      </c>
      <c r="D5" s="23">
        <f t="shared" ref="D5:D27" si="0">B5+C5</f>
        <v>120</v>
      </c>
    </row>
    <row r="6" spans="1:4" x14ac:dyDescent="0.2">
      <c r="A6" s="13" t="s">
        <v>36</v>
      </c>
      <c r="B6" s="14">
        <v>251</v>
      </c>
      <c r="C6" s="14">
        <v>39</v>
      </c>
      <c r="D6" s="15">
        <f t="shared" si="0"/>
        <v>290</v>
      </c>
    </row>
    <row r="7" spans="1:4" x14ac:dyDescent="0.2">
      <c r="A7" s="13" t="s">
        <v>14</v>
      </c>
      <c r="B7" s="14">
        <v>244</v>
      </c>
      <c r="C7" s="14">
        <v>123</v>
      </c>
      <c r="D7" s="15">
        <f t="shared" si="0"/>
        <v>367</v>
      </c>
    </row>
    <row r="8" spans="1:4" x14ac:dyDescent="0.2">
      <c r="A8" s="13" t="s">
        <v>12</v>
      </c>
      <c r="B8" s="14">
        <v>257</v>
      </c>
      <c r="C8" s="14">
        <v>120</v>
      </c>
      <c r="D8" s="15">
        <f t="shared" si="0"/>
        <v>377</v>
      </c>
    </row>
    <row r="9" spans="1:4" x14ac:dyDescent="0.2">
      <c r="A9" s="13" t="s">
        <v>30</v>
      </c>
      <c r="B9" s="14">
        <v>344</v>
      </c>
      <c r="C9" s="14">
        <v>120</v>
      </c>
      <c r="D9" s="15">
        <f t="shared" si="0"/>
        <v>464</v>
      </c>
    </row>
    <row r="10" spans="1:4" x14ac:dyDescent="0.2">
      <c r="A10" s="13" t="s">
        <v>29</v>
      </c>
      <c r="B10" s="14">
        <v>389</v>
      </c>
      <c r="C10" s="14">
        <v>80</v>
      </c>
      <c r="D10" s="15">
        <f t="shared" si="0"/>
        <v>469</v>
      </c>
    </row>
    <row r="11" spans="1:4" x14ac:dyDescent="0.2">
      <c r="A11" s="13" t="s">
        <v>13</v>
      </c>
      <c r="B11" s="14">
        <v>325</v>
      </c>
      <c r="C11" s="14">
        <v>145</v>
      </c>
      <c r="D11" s="15">
        <f t="shared" si="0"/>
        <v>470</v>
      </c>
    </row>
    <row r="12" spans="1:4" x14ac:dyDescent="0.2">
      <c r="A12" s="13" t="s">
        <v>38</v>
      </c>
      <c r="B12" s="14">
        <v>200</v>
      </c>
      <c r="C12" s="14">
        <v>300</v>
      </c>
      <c r="D12" s="15">
        <f t="shared" si="0"/>
        <v>500</v>
      </c>
    </row>
    <row r="13" spans="1:4" x14ac:dyDescent="0.2">
      <c r="A13" s="13" t="s">
        <v>37</v>
      </c>
      <c r="B13" s="14">
        <v>300</v>
      </c>
      <c r="C13" s="14">
        <v>200</v>
      </c>
      <c r="D13" s="15">
        <f t="shared" si="0"/>
        <v>500</v>
      </c>
    </row>
    <row r="14" spans="1:4" x14ac:dyDescent="0.2">
      <c r="A14" s="13" t="s">
        <v>42</v>
      </c>
      <c r="B14" s="14">
        <v>376</v>
      </c>
      <c r="C14" s="14">
        <v>151</v>
      </c>
      <c r="D14" s="15">
        <f t="shared" si="0"/>
        <v>527</v>
      </c>
    </row>
    <row r="15" spans="1:4" x14ac:dyDescent="0.2">
      <c r="A15" s="13" t="s">
        <v>11</v>
      </c>
      <c r="B15" s="14">
        <v>408</v>
      </c>
      <c r="C15" s="14">
        <v>200</v>
      </c>
      <c r="D15" s="15">
        <f t="shared" si="0"/>
        <v>608</v>
      </c>
    </row>
    <row r="16" spans="1:4" x14ac:dyDescent="0.2">
      <c r="A16" s="13" t="s">
        <v>39</v>
      </c>
      <c r="B16" s="14">
        <v>248</v>
      </c>
      <c r="C16" s="14">
        <v>361</v>
      </c>
      <c r="D16" s="15">
        <f t="shared" si="0"/>
        <v>609</v>
      </c>
    </row>
    <row r="17" spans="1:4" x14ac:dyDescent="0.2">
      <c r="A17" s="13" t="s">
        <v>43</v>
      </c>
      <c r="B17" s="14">
        <v>343</v>
      </c>
      <c r="C17" s="14">
        <v>280</v>
      </c>
      <c r="D17" s="15">
        <f t="shared" si="0"/>
        <v>623</v>
      </c>
    </row>
    <row r="18" spans="1:4" x14ac:dyDescent="0.2">
      <c r="A18" s="13" t="s">
        <v>15</v>
      </c>
      <c r="B18" s="14">
        <v>488</v>
      </c>
      <c r="C18" s="14">
        <v>142</v>
      </c>
      <c r="D18" s="15">
        <f t="shared" si="0"/>
        <v>630</v>
      </c>
    </row>
    <row r="19" spans="1:4" x14ac:dyDescent="0.2">
      <c r="A19" s="13" t="s">
        <v>17</v>
      </c>
      <c r="B19" s="14">
        <v>401</v>
      </c>
      <c r="C19" s="14">
        <v>231</v>
      </c>
      <c r="D19" s="15">
        <f t="shared" si="0"/>
        <v>632</v>
      </c>
    </row>
    <row r="20" spans="1:4" x14ac:dyDescent="0.2">
      <c r="A20" s="13" t="s">
        <v>31</v>
      </c>
      <c r="B20" s="14">
        <v>281</v>
      </c>
      <c r="C20" s="14">
        <v>358</v>
      </c>
      <c r="D20" s="15">
        <f t="shared" si="0"/>
        <v>639</v>
      </c>
    </row>
    <row r="21" spans="1:4" x14ac:dyDescent="0.2">
      <c r="A21" s="13" t="s">
        <v>33</v>
      </c>
      <c r="B21" s="14">
        <v>585</v>
      </c>
      <c r="C21" s="14">
        <v>68</v>
      </c>
      <c r="D21" s="15">
        <f t="shared" si="0"/>
        <v>653</v>
      </c>
    </row>
    <row r="22" spans="1:4" x14ac:dyDescent="0.2">
      <c r="A22" s="13" t="s">
        <v>40</v>
      </c>
      <c r="B22" s="14">
        <v>568</v>
      </c>
      <c r="C22" s="14">
        <v>95</v>
      </c>
      <c r="D22" s="15">
        <f t="shared" si="0"/>
        <v>663</v>
      </c>
    </row>
    <row r="23" spans="1:4" x14ac:dyDescent="0.2">
      <c r="A23" s="13" t="s">
        <v>35</v>
      </c>
      <c r="B23" s="14">
        <v>507</v>
      </c>
      <c r="C23" s="14">
        <v>186</v>
      </c>
      <c r="D23" s="15">
        <f t="shared" si="0"/>
        <v>693</v>
      </c>
    </row>
    <row r="24" spans="1:4" x14ac:dyDescent="0.2">
      <c r="A24" s="13" t="s">
        <v>41</v>
      </c>
      <c r="B24" s="14">
        <v>545</v>
      </c>
      <c r="C24" s="14">
        <v>249</v>
      </c>
      <c r="D24" s="15">
        <f t="shared" si="0"/>
        <v>794</v>
      </c>
    </row>
    <row r="25" spans="1:4" x14ac:dyDescent="0.2">
      <c r="A25" s="13" t="s">
        <v>32</v>
      </c>
      <c r="B25" s="14">
        <v>550</v>
      </c>
      <c r="C25" s="14">
        <v>251</v>
      </c>
      <c r="D25" s="15">
        <f t="shared" si="0"/>
        <v>801</v>
      </c>
    </row>
    <row r="26" spans="1:4" x14ac:dyDescent="0.2">
      <c r="A26" s="13" t="s">
        <v>34</v>
      </c>
      <c r="B26" s="14">
        <v>625</v>
      </c>
      <c r="C26" s="14">
        <v>344</v>
      </c>
      <c r="D26" s="15">
        <f t="shared" si="0"/>
        <v>969</v>
      </c>
    </row>
    <row r="27" spans="1:4" ht="13.5" thickBot="1" x14ac:dyDescent="0.25">
      <c r="A27" s="13" t="s">
        <v>18</v>
      </c>
      <c r="B27" s="14">
        <v>702</v>
      </c>
      <c r="C27" s="14">
        <v>442</v>
      </c>
      <c r="D27" s="15">
        <f t="shared" si="0"/>
        <v>1144</v>
      </c>
    </row>
    <row r="28" spans="1:4" ht="13.5" thickBot="1" x14ac:dyDescent="0.25">
      <c r="A28" s="26" t="s">
        <v>20</v>
      </c>
      <c r="B28" s="27">
        <f>SUM(B5:B27)</f>
        <v>9037</v>
      </c>
      <c r="C28" s="27">
        <f>SUM(C5:C27)</f>
        <v>4505</v>
      </c>
      <c r="D28" s="28"/>
    </row>
    <row r="29" spans="1:4" ht="13.5" thickBot="1" x14ac:dyDescent="0.25">
      <c r="A29" s="26" t="s">
        <v>23</v>
      </c>
      <c r="B29" s="27"/>
      <c r="C29" s="20"/>
      <c r="D29" s="21">
        <f>SUM(D5:D27)</f>
        <v>13542</v>
      </c>
    </row>
    <row r="30" spans="1:4" x14ac:dyDescent="0.2">
      <c r="A30" s="13"/>
      <c r="B30" s="14"/>
      <c r="C30" s="14"/>
      <c r="D30" s="15"/>
    </row>
    <row r="31" spans="1:4" x14ac:dyDescent="0.2">
      <c r="A31" s="13"/>
      <c r="B31" s="14"/>
      <c r="C31" s="14"/>
      <c r="D31" s="15"/>
    </row>
    <row r="32" spans="1:4" x14ac:dyDescent="0.2">
      <c r="A32" s="13"/>
      <c r="B32" s="14"/>
      <c r="C32" s="14"/>
      <c r="D32" s="15"/>
    </row>
    <row r="33" spans="1:4" x14ac:dyDescent="0.2">
      <c r="A33" s="13"/>
      <c r="B33" s="14"/>
      <c r="C33" s="14"/>
      <c r="D33" s="15"/>
    </row>
    <row r="34" spans="1:4" x14ac:dyDescent="0.2">
      <c r="A34" s="13"/>
      <c r="B34" s="14"/>
      <c r="C34" s="14"/>
      <c r="D34" s="15"/>
    </row>
    <row r="35" spans="1:4" x14ac:dyDescent="0.2">
      <c r="A35" s="13"/>
      <c r="B35" s="14"/>
      <c r="C35" s="14"/>
      <c r="D35" s="15"/>
    </row>
    <row r="36" spans="1:4" ht="13.5" thickBot="1" x14ac:dyDescent="0.25">
      <c r="A36" s="13"/>
      <c r="B36" s="14"/>
      <c r="C36" s="14"/>
      <c r="D36" s="15"/>
    </row>
    <row r="37" spans="1:4" ht="13.5" thickBot="1" x14ac:dyDescent="0.25">
      <c r="A37" s="25"/>
      <c r="B37" s="22"/>
      <c r="C37" s="22"/>
      <c r="D37" s="23"/>
    </row>
    <row r="38" spans="1:4" ht="13.5" thickBot="1" x14ac:dyDescent="0.25">
      <c r="A38" s="26"/>
      <c r="B38" s="27"/>
      <c r="C38" s="20"/>
      <c r="D38" s="28"/>
    </row>
  </sheetData>
  <sortState ref="A5:D27">
    <sortCondition ref="D5:D27"/>
    <sortCondition ref="B5:B27"/>
  </sortState>
  <dataValidations count="1">
    <dataValidation type="whole" allowBlank="1" showInputMessage="1" showErrorMessage="1" sqref="A4 A5:D27">
      <formula1>100</formula1>
      <formula2>300</formula2>
    </dataValidation>
  </dataValidations>
  <pageMargins left="0.75" right="0.75" top="1" bottom="1" header="0.5" footer="0.5"/>
  <pageSetup paperSize="9" orientation="portrait" horizontalDpi="0" verticalDpi="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D38"/>
  <sheetViews>
    <sheetView workbookViewId="0">
      <selection activeCell="D29" sqref="A4:D29"/>
    </sheetView>
  </sheetViews>
  <sheetFormatPr defaultRowHeight="12.75" x14ac:dyDescent="0.2"/>
  <cols>
    <col min="2" max="2" width="10.5703125" customWidth="1"/>
    <col min="3" max="3" width="11.7109375" customWidth="1"/>
  </cols>
  <sheetData>
    <row r="2" spans="1:4" ht="15" x14ac:dyDescent="0.25">
      <c r="A2" s="11" t="s">
        <v>9</v>
      </c>
      <c r="B2" s="11"/>
      <c r="C2" s="9" t="s">
        <v>10</v>
      </c>
    </row>
    <row r="3" spans="1:4" x14ac:dyDescent="0.2">
      <c r="A3" s="9"/>
      <c r="C3" s="9"/>
    </row>
    <row r="4" spans="1:4" ht="13.5" thickBot="1" x14ac:dyDescent="0.25">
      <c r="A4" s="38" t="s">
        <v>19</v>
      </c>
      <c r="B4" s="38" t="s">
        <v>21</v>
      </c>
      <c r="C4" s="38" t="s">
        <v>22</v>
      </c>
      <c r="D4" s="38" t="s">
        <v>24</v>
      </c>
    </row>
    <row r="5" spans="1:4" x14ac:dyDescent="0.2">
      <c r="A5" s="36" t="s">
        <v>16</v>
      </c>
      <c r="B5" s="22">
        <v>100</v>
      </c>
      <c r="C5" s="22">
        <v>20</v>
      </c>
      <c r="D5" s="22">
        <f t="shared" ref="D5:D27" si="0">B5+C5</f>
        <v>120</v>
      </c>
    </row>
    <row r="6" spans="1:4" x14ac:dyDescent="0.2">
      <c r="A6" s="37" t="s">
        <v>36</v>
      </c>
      <c r="B6" s="14">
        <v>251</v>
      </c>
      <c r="C6" s="14">
        <v>39</v>
      </c>
      <c r="D6" s="14">
        <f t="shared" si="0"/>
        <v>290</v>
      </c>
    </row>
    <row r="7" spans="1:4" x14ac:dyDescent="0.2">
      <c r="A7" s="37" t="s">
        <v>14</v>
      </c>
      <c r="B7" s="14">
        <v>244</v>
      </c>
      <c r="C7" s="14">
        <v>123</v>
      </c>
      <c r="D7" s="14">
        <f t="shared" si="0"/>
        <v>367</v>
      </c>
    </row>
    <row r="8" spans="1:4" x14ac:dyDescent="0.2">
      <c r="A8" s="37" t="s">
        <v>12</v>
      </c>
      <c r="B8" s="14">
        <v>257</v>
      </c>
      <c r="C8" s="14">
        <v>120</v>
      </c>
      <c r="D8" s="14">
        <f t="shared" si="0"/>
        <v>377</v>
      </c>
    </row>
    <row r="9" spans="1:4" x14ac:dyDescent="0.2">
      <c r="A9" s="37" t="s">
        <v>30</v>
      </c>
      <c r="B9" s="14">
        <v>344</v>
      </c>
      <c r="C9" s="14">
        <v>120</v>
      </c>
      <c r="D9" s="14">
        <f t="shared" si="0"/>
        <v>464</v>
      </c>
    </row>
    <row r="10" spans="1:4" x14ac:dyDescent="0.2">
      <c r="A10" s="37" t="s">
        <v>29</v>
      </c>
      <c r="B10" s="14">
        <v>389</v>
      </c>
      <c r="C10" s="14">
        <v>80</v>
      </c>
      <c r="D10" s="14">
        <f t="shared" si="0"/>
        <v>469</v>
      </c>
    </row>
    <row r="11" spans="1:4" x14ac:dyDescent="0.2">
      <c r="A11" s="37" t="s">
        <v>13</v>
      </c>
      <c r="B11" s="14">
        <v>325</v>
      </c>
      <c r="C11" s="14">
        <v>145</v>
      </c>
      <c r="D11" s="14">
        <f t="shared" si="0"/>
        <v>470</v>
      </c>
    </row>
    <row r="12" spans="1:4" x14ac:dyDescent="0.2">
      <c r="A12" s="37" t="s">
        <v>38</v>
      </c>
      <c r="B12" s="14">
        <v>200</v>
      </c>
      <c r="C12" s="14">
        <v>300</v>
      </c>
      <c r="D12" s="14">
        <f t="shared" si="0"/>
        <v>500</v>
      </c>
    </row>
    <row r="13" spans="1:4" x14ac:dyDescent="0.2">
      <c r="A13" s="37" t="s">
        <v>37</v>
      </c>
      <c r="B13" s="14">
        <v>300</v>
      </c>
      <c r="C13" s="14">
        <v>200</v>
      </c>
      <c r="D13" s="14">
        <f t="shared" si="0"/>
        <v>500</v>
      </c>
    </row>
    <row r="14" spans="1:4" x14ac:dyDescent="0.2">
      <c r="A14" s="37" t="s">
        <v>42</v>
      </c>
      <c r="B14" s="14">
        <v>376</v>
      </c>
      <c r="C14" s="14">
        <v>151</v>
      </c>
      <c r="D14" s="14">
        <f t="shared" si="0"/>
        <v>527</v>
      </c>
    </row>
    <row r="15" spans="1:4" x14ac:dyDescent="0.2">
      <c r="A15" s="37" t="s">
        <v>11</v>
      </c>
      <c r="B15" s="14">
        <v>408</v>
      </c>
      <c r="C15" s="14">
        <v>200</v>
      </c>
      <c r="D15" s="14">
        <f t="shared" si="0"/>
        <v>608</v>
      </c>
    </row>
    <row r="16" spans="1:4" x14ac:dyDescent="0.2">
      <c r="A16" s="37" t="s">
        <v>39</v>
      </c>
      <c r="B16" s="14">
        <v>248</v>
      </c>
      <c r="C16" s="14">
        <v>361</v>
      </c>
      <c r="D16" s="14">
        <f t="shared" si="0"/>
        <v>609</v>
      </c>
    </row>
    <row r="17" spans="1:4" x14ac:dyDescent="0.2">
      <c r="A17" s="37" t="s">
        <v>43</v>
      </c>
      <c r="B17" s="14">
        <v>343</v>
      </c>
      <c r="C17" s="14">
        <v>280</v>
      </c>
      <c r="D17" s="14">
        <f t="shared" si="0"/>
        <v>623</v>
      </c>
    </row>
    <row r="18" spans="1:4" x14ac:dyDescent="0.2">
      <c r="A18" s="37" t="s">
        <v>15</v>
      </c>
      <c r="B18" s="14">
        <v>488</v>
      </c>
      <c r="C18" s="14">
        <v>142</v>
      </c>
      <c r="D18" s="14">
        <f t="shared" si="0"/>
        <v>630</v>
      </c>
    </row>
    <row r="19" spans="1:4" x14ac:dyDescent="0.2">
      <c r="A19" s="37" t="s">
        <v>17</v>
      </c>
      <c r="B19" s="14">
        <v>401</v>
      </c>
      <c r="C19" s="14">
        <v>231</v>
      </c>
      <c r="D19" s="14">
        <f t="shared" si="0"/>
        <v>632</v>
      </c>
    </row>
    <row r="20" spans="1:4" x14ac:dyDescent="0.2">
      <c r="A20" s="37" t="s">
        <v>31</v>
      </c>
      <c r="B20" s="14">
        <v>281</v>
      </c>
      <c r="C20" s="14">
        <v>358</v>
      </c>
      <c r="D20" s="14">
        <f t="shared" si="0"/>
        <v>639</v>
      </c>
    </row>
    <row r="21" spans="1:4" x14ac:dyDescent="0.2">
      <c r="A21" s="37" t="s">
        <v>33</v>
      </c>
      <c r="B21" s="14">
        <v>585</v>
      </c>
      <c r="C21" s="14">
        <v>68</v>
      </c>
      <c r="D21" s="14">
        <f t="shared" si="0"/>
        <v>653</v>
      </c>
    </row>
    <row r="22" spans="1:4" x14ac:dyDescent="0.2">
      <c r="A22" s="37" t="s">
        <v>40</v>
      </c>
      <c r="B22" s="14">
        <v>568</v>
      </c>
      <c r="C22" s="14">
        <v>95</v>
      </c>
      <c r="D22" s="14">
        <f t="shared" si="0"/>
        <v>663</v>
      </c>
    </row>
    <row r="23" spans="1:4" x14ac:dyDescent="0.2">
      <c r="A23" s="37" t="s">
        <v>35</v>
      </c>
      <c r="B23" s="14">
        <v>507</v>
      </c>
      <c r="C23" s="14">
        <v>186</v>
      </c>
      <c r="D23" s="14">
        <f t="shared" si="0"/>
        <v>693</v>
      </c>
    </row>
    <row r="24" spans="1:4" x14ac:dyDescent="0.2">
      <c r="A24" s="37" t="s">
        <v>41</v>
      </c>
      <c r="B24" s="14">
        <v>545</v>
      </c>
      <c r="C24" s="14">
        <v>249</v>
      </c>
      <c r="D24" s="14">
        <f t="shared" si="0"/>
        <v>794</v>
      </c>
    </row>
    <row r="25" spans="1:4" x14ac:dyDescent="0.2">
      <c r="A25" s="37" t="s">
        <v>32</v>
      </c>
      <c r="B25" s="14">
        <v>550</v>
      </c>
      <c r="C25" s="14">
        <v>251</v>
      </c>
      <c r="D25" s="14">
        <f t="shared" si="0"/>
        <v>801</v>
      </c>
    </row>
    <row r="26" spans="1:4" x14ac:dyDescent="0.2">
      <c r="A26" s="37" t="s">
        <v>34</v>
      </c>
      <c r="B26" s="14">
        <v>625</v>
      </c>
      <c r="C26" s="14">
        <v>344</v>
      </c>
      <c r="D26" s="14">
        <f t="shared" si="0"/>
        <v>969</v>
      </c>
    </row>
    <row r="27" spans="1:4" x14ac:dyDescent="0.2">
      <c r="A27" s="37" t="s">
        <v>18</v>
      </c>
      <c r="B27" s="14">
        <v>702</v>
      </c>
      <c r="C27" s="14">
        <v>442</v>
      </c>
      <c r="D27" s="14">
        <f t="shared" si="0"/>
        <v>1144</v>
      </c>
    </row>
    <row r="28" spans="1:4" ht="13.5" thickBot="1" x14ac:dyDescent="0.25">
      <c r="A28" s="39" t="s">
        <v>20</v>
      </c>
      <c r="B28" s="17">
        <f>SUBTOTAL(109,B5:B27)</f>
        <v>9037</v>
      </c>
      <c r="C28" s="17">
        <f>SUBTOTAL(109,C5:C27)</f>
        <v>4505</v>
      </c>
      <c r="D28" s="18"/>
    </row>
    <row r="29" spans="1:4" ht="13.5" thickBot="1" x14ac:dyDescent="0.25">
      <c r="A29" s="26" t="s">
        <v>23</v>
      </c>
      <c r="B29" s="27"/>
      <c r="C29" s="20"/>
      <c r="D29" s="21">
        <f>SUBTOTAL(109,D5:D27)</f>
        <v>13542</v>
      </c>
    </row>
    <row r="30" spans="1:4" x14ac:dyDescent="0.2">
      <c r="A30" s="13"/>
      <c r="B30" s="14"/>
      <c r="C30" s="14"/>
      <c r="D30" s="15"/>
    </row>
    <row r="31" spans="1:4" x14ac:dyDescent="0.2">
      <c r="A31" s="13"/>
      <c r="B31" s="14"/>
      <c r="C31" s="14"/>
      <c r="D31" s="15"/>
    </row>
    <row r="32" spans="1:4" x14ac:dyDescent="0.2">
      <c r="A32" s="13"/>
      <c r="B32" s="14"/>
      <c r="C32" s="14"/>
      <c r="D32" s="15"/>
    </row>
    <row r="33" spans="1:4" x14ac:dyDescent="0.2">
      <c r="A33" s="13"/>
      <c r="B33" s="14"/>
      <c r="C33" s="14"/>
      <c r="D33" s="15"/>
    </row>
    <row r="34" spans="1:4" x14ac:dyDescent="0.2">
      <c r="A34" s="13"/>
      <c r="B34" s="14"/>
      <c r="C34" s="14"/>
      <c r="D34" s="15"/>
    </row>
    <row r="35" spans="1:4" x14ac:dyDescent="0.2">
      <c r="A35" s="13"/>
      <c r="B35" s="14"/>
      <c r="C35" s="14"/>
      <c r="D35" s="15"/>
    </row>
    <row r="36" spans="1:4" ht="13.5" thickBot="1" x14ac:dyDescent="0.25">
      <c r="A36" s="13"/>
      <c r="B36" s="14"/>
      <c r="C36" s="14"/>
      <c r="D36" s="15"/>
    </row>
    <row r="37" spans="1:4" ht="13.5" thickBot="1" x14ac:dyDescent="0.25">
      <c r="A37" s="25"/>
      <c r="B37" s="22"/>
      <c r="C37" s="22"/>
      <c r="D37" s="23"/>
    </row>
    <row r="38" spans="1:4" ht="13.5" thickBot="1" x14ac:dyDescent="0.25">
      <c r="A38" s="26"/>
      <c r="B38" s="27"/>
      <c r="C38" s="20"/>
      <c r="D38" s="28"/>
    </row>
  </sheetData>
  <pageMargins left="0.75" right="0.75" top="1" bottom="1" header="0.5" footer="0.5"/>
  <pageSetup paperSize="9" orientation="portrait" horizontalDpi="0" verticalDpi="0" r:id="rId1"/>
  <headerFooter alignWithMargins="0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2:D38"/>
  <sheetViews>
    <sheetView workbookViewId="0">
      <selection activeCell="A2" sqref="A2:C2"/>
    </sheetView>
  </sheetViews>
  <sheetFormatPr defaultRowHeight="12.75" x14ac:dyDescent="0.2"/>
  <cols>
    <col min="2" max="2" width="10.5703125" customWidth="1"/>
    <col min="3" max="3" width="11.7109375" customWidth="1"/>
  </cols>
  <sheetData>
    <row r="2" spans="1:4" ht="15" x14ac:dyDescent="0.25">
      <c r="A2" s="11" t="s">
        <v>9</v>
      </c>
      <c r="B2" s="11"/>
      <c r="C2" s="9" t="s">
        <v>10</v>
      </c>
    </row>
    <row r="3" spans="1:4" ht="13.5" thickBot="1" x14ac:dyDescent="0.25">
      <c r="A3" s="9"/>
      <c r="C3" s="9"/>
    </row>
    <row r="4" spans="1:4" ht="13.5" thickBot="1" x14ac:dyDescent="0.25">
      <c r="A4" s="19" t="s">
        <v>19</v>
      </c>
      <c r="B4" s="20" t="s">
        <v>21</v>
      </c>
      <c r="C4" s="20" t="s">
        <v>22</v>
      </c>
      <c r="D4" s="21" t="s">
        <v>24</v>
      </c>
    </row>
    <row r="5" spans="1:4" hidden="1" x14ac:dyDescent="0.2">
      <c r="A5" s="12" t="s">
        <v>16</v>
      </c>
      <c r="B5" s="22">
        <v>100</v>
      </c>
      <c r="C5" s="22">
        <v>20</v>
      </c>
      <c r="D5" s="23">
        <f t="shared" ref="D5:D27" si="0">B5+C5</f>
        <v>120</v>
      </c>
    </row>
    <row r="6" spans="1:4" hidden="1" x14ac:dyDescent="0.2">
      <c r="A6" s="13" t="s">
        <v>36</v>
      </c>
      <c r="B6" s="14">
        <v>251</v>
      </c>
      <c r="C6" s="14">
        <v>39</v>
      </c>
      <c r="D6" s="15">
        <f t="shared" si="0"/>
        <v>290</v>
      </c>
    </row>
    <row r="7" spans="1:4" hidden="1" x14ac:dyDescent="0.2">
      <c r="A7" s="13" t="s">
        <v>14</v>
      </c>
      <c r="B7" s="14">
        <v>244</v>
      </c>
      <c r="C7" s="14">
        <v>123</v>
      </c>
      <c r="D7" s="15">
        <f t="shared" si="0"/>
        <v>367</v>
      </c>
    </row>
    <row r="8" spans="1:4" hidden="1" x14ac:dyDescent="0.2">
      <c r="A8" s="13" t="s">
        <v>12</v>
      </c>
      <c r="B8" s="14">
        <v>257</v>
      </c>
      <c r="C8" s="14">
        <v>120</v>
      </c>
      <c r="D8" s="15">
        <f t="shared" si="0"/>
        <v>377</v>
      </c>
    </row>
    <row r="9" spans="1:4" x14ac:dyDescent="0.2">
      <c r="A9" s="13" t="s">
        <v>30</v>
      </c>
      <c r="B9" s="14">
        <v>344</v>
      </c>
      <c r="C9" s="14">
        <v>120</v>
      </c>
      <c r="D9" s="15">
        <f t="shared" si="0"/>
        <v>464</v>
      </c>
    </row>
    <row r="10" spans="1:4" x14ac:dyDescent="0.2">
      <c r="A10" s="13" t="s">
        <v>29</v>
      </c>
      <c r="B10" s="14">
        <v>389</v>
      </c>
      <c r="C10" s="14">
        <v>80</v>
      </c>
      <c r="D10" s="15">
        <f t="shared" si="0"/>
        <v>469</v>
      </c>
    </row>
    <row r="11" spans="1:4" x14ac:dyDescent="0.2">
      <c r="A11" s="13" t="s">
        <v>13</v>
      </c>
      <c r="B11" s="14">
        <v>325</v>
      </c>
      <c r="C11" s="14">
        <v>145</v>
      </c>
      <c r="D11" s="15">
        <f t="shared" si="0"/>
        <v>470</v>
      </c>
    </row>
    <row r="12" spans="1:4" x14ac:dyDescent="0.2">
      <c r="A12" s="13" t="s">
        <v>38</v>
      </c>
      <c r="B12" s="14">
        <v>200</v>
      </c>
      <c r="C12" s="14">
        <v>300</v>
      </c>
      <c r="D12" s="15">
        <f t="shared" si="0"/>
        <v>500</v>
      </c>
    </row>
    <row r="13" spans="1:4" x14ac:dyDescent="0.2">
      <c r="A13" s="13" t="s">
        <v>37</v>
      </c>
      <c r="B13" s="14">
        <v>300</v>
      </c>
      <c r="C13" s="14">
        <v>200</v>
      </c>
      <c r="D13" s="15">
        <f t="shared" si="0"/>
        <v>500</v>
      </c>
    </row>
    <row r="14" spans="1:4" x14ac:dyDescent="0.2">
      <c r="A14" s="13" t="s">
        <v>42</v>
      </c>
      <c r="B14" s="14">
        <v>376</v>
      </c>
      <c r="C14" s="14">
        <v>151</v>
      </c>
      <c r="D14" s="15">
        <f t="shared" si="0"/>
        <v>527</v>
      </c>
    </row>
    <row r="15" spans="1:4" hidden="1" x14ac:dyDescent="0.2">
      <c r="A15" s="13" t="s">
        <v>11</v>
      </c>
      <c r="B15" s="14">
        <v>408</v>
      </c>
      <c r="C15" s="14">
        <v>200</v>
      </c>
      <c r="D15" s="15">
        <f t="shared" si="0"/>
        <v>608</v>
      </c>
    </row>
    <row r="16" spans="1:4" hidden="1" x14ac:dyDescent="0.2">
      <c r="A16" s="13" t="s">
        <v>39</v>
      </c>
      <c r="B16" s="14">
        <v>248</v>
      </c>
      <c r="C16" s="14">
        <v>361</v>
      </c>
      <c r="D16" s="15">
        <f t="shared" si="0"/>
        <v>609</v>
      </c>
    </row>
    <row r="17" spans="1:4" hidden="1" x14ac:dyDescent="0.2">
      <c r="A17" s="13" t="s">
        <v>43</v>
      </c>
      <c r="B17" s="14">
        <v>343</v>
      </c>
      <c r="C17" s="14">
        <v>280</v>
      </c>
      <c r="D17" s="15">
        <f t="shared" si="0"/>
        <v>623</v>
      </c>
    </row>
    <row r="18" spans="1:4" hidden="1" x14ac:dyDescent="0.2">
      <c r="A18" s="13" t="s">
        <v>15</v>
      </c>
      <c r="B18" s="14">
        <v>488</v>
      </c>
      <c r="C18" s="14">
        <v>142</v>
      </c>
      <c r="D18" s="15">
        <f t="shared" si="0"/>
        <v>630</v>
      </c>
    </row>
    <row r="19" spans="1:4" hidden="1" x14ac:dyDescent="0.2">
      <c r="A19" s="13" t="s">
        <v>17</v>
      </c>
      <c r="B19" s="14">
        <v>401</v>
      </c>
      <c r="C19" s="14">
        <v>231</v>
      </c>
      <c r="D19" s="15">
        <f t="shared" si="0"/>
        <v>632</v>
      </c>
    </row>
    <row r="20" spans="1:4" hidden="1" x14ac:dyDescent="0.2">
      <c r="A20" s="13" t="s">
        <v>31</v>
      </c>
      <c r="B20" s="14">
        <v>281</v>
      </c>
      <c r="C20" s="14">
        <v>358</v>
      </c>
      <c r="D20" s="15">
        <f t="shared" si="0"/>
        <v>639</v>
      </c>
    </row>
    <row r="21" spans="1:4" hidden="1" x14ac:dyDescent="0.2">
      <c r="A21" s="13" t="s">
        <v>33</v>
      </c>
      <c r="B21" s="14">
        <v>585</v>
      </c>
      <c r="C21" s="14">
        <v>68</v>
      </c>
      <c r="D21" s="15">
        <f t="shared" si="0"/>
        <v>653</v>
      </c>
    </row>
    <row r="22" spans="1:4" hidden="1" x14ac:dyDescent="0.2">
      <c r="A22" s="13" t="s">
        <v>40</v>
      </c>
      <c r="B22" s="14">
        <v>568</v>
      </c>
      <c r="C22" s="14">
        <v>95</v>
      </c>
      <c r="D22" s="15">
        <f t="shared" si="0"/>
        <v>663</v>
      </c>
    </row>
    <row r="23" spans="1:4" hidden="1" x14ac:dyDescent="0.2">
      <c r="A23" s="13" t="s">
        <v>35</v>
      </c>
      <c r="B23" s="14">
        <v>507</v>
      </c>
      <c r="C23" s="14">
        <v>186</v>
      </c>
      <c r="D23" s="15">
        <f t="shared" si="0"/>
        <v>693</v>
      </c>
    </row>
    <row r="24" spans="1:4" hidden="1" x14ac:dyDescent="0.2">
      <c r="A24" s="13" t="s">
        <v>41</v>
      </c>
      <c r="B24" s="14">
        <v>545</v>
      </c>
      <c r="C24" s="14">
        <v>249</v>
      </c>
      <c r="D24" s="15">
        <f t="shared" si="0"/>
        <v>794</v>
      </c>
    </row>
    <row r="25" spans="1:4" hidden="1" x14ac:dyDescent="0.2">
      <c r="A25" s="13" t="s">
        <v>32</v>
      </c>
      <c r="B25" s="14">
        <v>550</v>
      </c>
      <c r="C25" s="14">
        <v>251</v>
      </c>
      <c r="D25" s="15">
        <f t="shared" si="0"/>
        <v>801</v>
      </c>
    </row>
    <row r="26" spans="1:4" hidden="1" x14ac:dyDescent="0.2">
      <c r="A26" s="13" t="s">
        <v>34</v>
      </c>
      <c r="B26" s="14">
        <v>625</v>
      </c>
      <c r="C26" s="14">
        <v>344</v>
      </c>
      <c r="D26" s="15">
        <f t="shared" si="0"/>
        <v>969</v>
      </c>
    </row>
    <row r="27" spans="1:4" hidden="1" x14ac:dyDescent="0.2">
      <c r="A27" s="13" t="s">
        <v>18</v>
      </c>
      <c r="B27" s="14">
        <v>702</v>
      </c>
      <c r="C27" s="14">
        <v>442</v>
      </c>
      <c r="D27" s="15">
        <f t="shared" si="0"/>
        <v>1144</v>
      </c>
    </row>
    <row r="28" spans="1:4" ht="13.5" thickBot="1" x14ac:dyDescent="0.25">
      <c r="A28" s="39" t="s">
        <v>20</v>
      </c>
      <c r="B28" s="17">
        <f>SUBTOTAL(109,B5:B27)</f>
        <v>1934</v>
      </c>
      <c r="C28" s="17">
        <f>SUBTOTAL(109,C5:C27)</f>
        <v>996</v>
      </c>
      <c r="D28" s="18"/>
    </row>
    <row r="29" spans="1:4" ht="13.5" thickBot="1" x14ac:dyDescent="0.25">
      <c r="A29" s="26" t="s">
        <v>23</v>
      </c>
      <c r="B29" s="27"/>
      <c r="C29" s="20"/>
      <c r="D29" s="28">
        <f>SUBTOTAL(109,D5:D27)</f>
        <v>2930</v>
      </c>
    </row>
    <row r="30" spans="1:4" x14ac:dyDescent="0.2">
      <c r="A30" s="13"/>
      <c r="B30" s="14"/>
      <c r="C30" s="14"/>
      <c r="D30" s="15"/>
    </row>
    <row r="31" spans="1:4" x14ac:dyDescent="0.2">
      <c r="A31" s="13"/>
      <c r="B31" s="14"/>
      <c r="C31" s="14"/>
      <c r="D31" s="15"/>
    </row>
    <row r="32" spans="1:4" x14ac:dyDescent="0.2">
      <c r="A32" s="13"/>
      <c r="B32" s="14"/>
      <c r="C32" s="14"/>
      <c r="D32" s="15"/>
    </row>
    <row r="33" spans="1:4" x14ac:dyDescent="0.2">
      <c r="A33" s="13"/>
      <c r="B33" s="14"/>
      <c r="C33" s="14"/>
      <c r="D33" s="15"/>
    </row>
    <row r="34" spans="1:4" x14ac:dyDescent="0.2">
      <c r="A34" s="13"/>
      <c r="B34" s="14"/>
      <c r="C34" s="14"/>
      <c r="D34" s="15"/>
    </row>
    <row r="35" spans="1:4" x14ac:dyDescent="0.2">
      <c r="A35" s="13"/>
      <c r="B35" s="14"/>
      <c r="C35" s="14"/>
      <c r="D35" s="15"/>
    </row>
    <row r="36" spans="1:4" ht="13.5" thickBot="1" x14ac:dyDescent="0.25">
      <c r="A36" s="13"/>
      <c r="B36" s="14"/>
      <c r="C36" s="14"/>
      <c r="D36" s="15"/>
    </row>
    <row r="37" spans="1:4" ht="13.5" thickBot="1" x14ac:dyDescent="0.25">
      <c r="A37" s="25"/>
      <c r="B37" s="22"/>
      <c r="C37" s="22"/>
      <c r="D37" s="23"/>
    </row>
    <row r="38" spans="1:4" ht="13.5" thickBot="1" x14ac:dyDescent="0.25">
      <c r="A38" s="26"/>
      <c r="B38" s="27"/>
      <c r="C38" s="20"/>
      <c r="D38" s="28"/>
    </row>
  </sheetData>
  <dataValidations count="1">
    <dataValidation type="whole" allowBlank="1" showInputMessage="1" showErrorMessage="1" sqref="A4 A5:D27">
      <formula1>100</formula1>
      <formula2>300</formula2>
    </dataValidation>
  </dataValidations>
  <pageMargins left="0.75" right="0.75" top="1" bottom="1" header="0.5" footer="0.5"/>
  <pageSetup paperSize="9" orientation="portrait" horizontalDpi="0" verticalDpi="0" r:id="rId1"/>
  <headerFooter alignWithMargins="0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2:D38"/>
  <sheetViews>
    <sheetView topLeftCell="A2" workbookViewId="0">
      <selection activeCell="A4" sqref="A4:D29"/>
    </sheetView>
  </sheetViews>
  <sheetFormatPr defaultRowHeight="12.75" x14ac:dyDescent="0.2"/>
  <cols>
    <col min="3" max="3" width="10.42578125" customWidth="1"/>
  </cols>
  <sheetData>
    <row r="2" spans="1:4" ht="15" x14ac:dyDescent="0.25">
      <c r="A2" s="11" t="s">
        <v>9</v>
      </c>
      <c r="B2" s="11"/>
      <c r="C2" s="9" t="s">
        <v>10</v>
      </c>
    </row>
    <row r="3" spans="1:4" ht="13.5" thickBot="1" x14ac:dyDescent="0.25">
      <c r="A3" s="9"/>
      <c r="C3" s="9"/>
    </row>
    <row r="4" spans="1:4" ht="13.5" thickBot="1" x14ac:dyDescent="0.25">
      <c r="A4" s="19" t="s">
        <v>19</v>
      </c>
      <c r="B4" s="20" t="s">
        <v>21</v>
      </c>
      <c r="C4" s="20" t="s">
        <v>22</v>
      </c>
      <c r="D4" s="21" t="s">
        <v>24</v>
      </c>
    </row>
    <row r="5" spans="1:4" x14ac:dyDescent="0.2">
      <c r="A5" s="12" t="s">
        <v>16</v>
      </c>
      <c r="B5" s="22">
        <v>100</v>
      </c>
      <c r="C5" s="22">
        <v>20</v>
      </c>
      <c r="D5" s="23">
        <f t="shared" ref="D5:D27" si="0">B5+C5</f>
        <v>120</v>
      </c>
    </row>
    <row r="6" spans="1:4" x14ac:dyDescent="0.2">
      <c r="A6" s="13" t="s">
        <v>36</v>
      </c>
      <c r="B6" s="14">
        <v>251</v>
      </c>
      <c r="C6" s="14">
        <v>39</v>
      </c>
      <c r="D6" s="15">
        <f t="shared" si="0"/>
        <v>290</v>
      </c>
    </row>
    <row r="7" spans="1:4" x14ac:dyDescent="0.2">
      <c r="A7" s="13" t="s">
        <v>14</v>
      </c>
      <c r="B7" s="14">
        <v>244</v>
      </c>
      <c r="C7" s="14">
        <v>123</v>
      </c>
      <c r="D7" s="15">
        <f t="shared" si="0"/>
        <v>367</v>
      </c>
    </row>
    <row r="8" spans="1:4" x14ac:dyDescent="0.2">
      <c r="A8" s="13" t="s">
        <v>12</v>
      </c>
      <c r="B8" s="14">
        <v>257</v>
      </c>
      <c r="C8" s="14">
        <v>120</v>
      </c>
      <c r="D8" s="15">
        <f t="shared" si="0"/>
        <v>377</v>
      </c>
    </row>
    <row r="9" spans="1:4" x14ac:dyDescent="0.2">
      <c r="A9" s="13" t="s">
        <v>30</v>
      </c>
      <c r="B9" s="14">
        <v>344</v>
      </c>
      <c r="C9" s="14">
        <v>120</v>
      </c>
      <c r="D9" s="15">
        <f t="shared" si="0"/>
        <v>464</v>
      </c>
    </row>
    <row r="10" spans="1:4" x14ac:dyDescent="0.2">
      <c r="A10" s="13" t="s">
        <v>29</v>
      </c>
      <c r="B10" s="14">
        <v>389</v>
      </c>
      <c r="C10" s="14">
        <v>80</v>
      </c>
      <c r="D10" s="15">
        <f t="shared" si="0"/>
        <v>469</v>
      </c>
    </row>
    <row r="11" spans="1:4" x14ac:dyDescent="0.2">
      <c r="A11" s="13" t="s">
        <v>13</v>
      </c>
      <c r="B11" s="14">
        <v>325</v>
      </c>
      <c r="C11" s="14">
        <v>145</v>
      </c>
      <c r="D11" s="15">
        <f t="shared" si="0"/>
        <v>470</v>
      </c>
    </row>
    <row r="12" spans="1:4" x14ac:dyDescent="0.2">
      <c r="A12" s="13" t="s">
        <v>38</v>
      </c>
      <c r="B12" s="14">
        <v>200</v>
      </c>
      <c r="C12" s="14">
        <v>300</v>
      </c>
      <c r="D12" s="15">
        <f t="shared" si="0"/>
        <v>500</v>
      </c>
    </row>
    <row r="13" spans="1:4" x14ac:dyDescent="0.2">
      <c r="A13" s="13" t="s">
        <v>37</v>
      </c>
      <c r="B13" s="14">
        <v>300</v>
      </c>
      <c r="C13" s="14">
        <v>200</v>
      </c>
      <c r="D13" s="15">
        <f t="shared" si="0"/>
        <v>500</v>
      </c>
    </row>
    <row r="14" spans="1:4" x14ac:dyDescent="0.2">
      <c r="A14" s="13" t="s">
        <v>42</v>
      </c>
      <c r="B14" s="14">
        <v>376</v>
      </c>
      <c r="C14" s="14">
        <v>151</v>
      </c>
      <c r="D14" s="15">
        <f t="shared" si="0"/>
        <v>527</v>
      </c>
    </row>
    <row r="15" spans="1:4" x14ac:dyDescent="0.2">
      <c r="A15" s="13" t="s">
        <v>11</v>
      </c>
      <c r="B15" s="14">
        <v>408</v>
      </c>
      <c r="C15" s="14">
        <v>200</v>
      </c>
      <c r="D15" s="15">
        <f t="shared" si="0"/>
        <v>608</v>
      </c>
    </row>
    <row r="16" spans="1:4" x14ac:dyDescent="0.2">
      <c r="A16" s="13" t="s">
        <v>39</v>
      </c>
      <c r="B16" s="14">
        <v>248</v>
      </c>
      <c r="C16" s="14">
        <v>361</v>
      </c>
      <c r="D16" s="15">
        <f t="shared" si="0"/>
        <v>609</v>
      </c>
    </row>
    <row r="17" spans="1:4" x14ac:dyDescent="0.2">
      <c r="A17" s="13" t="s">
        <v>43</v>
      </c>
      <c r="B17" s="14">
        <v>343</v>
      </c>
      <c r="C17" s="14">
        <v>280</v>
      </c>
      <c r="D17" s="15">
        <f t="shared" si="0"/>
        <v>623</v>
      </c>
    </row>
    <row r="18" spans="1:4" x14ac:dyDescent="0.2">
      <c r="A18" s="13" t="s">
        <v>15</v>
      </c>
      <c r="B18" s="14">
        <v>488</v>
      </c>
      <c r="C18" s="14">
        <v>142</v>
      </c>
      <c r="D18" s="15">
        <f t="shared" si="0"/>
        <v>630</v>
      </c>
    </row>
    <row r="19" spans="1:4" x14ac:dyDescent="0.2">
      <c r="A19" s="13" t="s">
        <v>17</v>
      </c>
      <c r="B19" s="14">
        <v>401</v>
      </c>
      <c r="C19" s="14">
        <v>231</v>
      </c>
      <c r="D19" s="15">
        <f t="shared" si="0"/>
        <v>632</v>
      </c>
    </row>
    <row r="20" spans="1:4" x14ac:dyDescent="0.2">
      <c r="A20" s="13" t="s">
        <v>31</v>
      </c>
      <c r="B20" s="14">
        <v>281</v>
      </c>
      <c r="C20" s="14">
        <v>358</v>
      </c>
      <c r="D20" s="15">
        <f t="shared" si="0"/>
        <v>639</v>
      </c>
    </row>
    <row r="21" spans="1:4" x14ac:dyDescent="0.2">
      <c r="A21" s="13" t="s">
        <v>33</v>
      </c>
      <c r="B21" s="14">
        <v>585</v>
      </c>
      <c r="C21" s="14">
        <v>68</v>
      </c>
      <c r="D21" s="15">
        <f t="shared" si="0"/>
        <v>653</v>
      </c>
    </row>
    <row r="22" spans="1:4" x14ac:dyDescent="0.2">
      <c r="A22" s="13" t="s">
        <v>40</v>
      </c>
      <c r="B22" s="14">
        <v>568</v>
      </c>
      <c r="C22" s="14">
        <v>95</v>
      </c>
      <c r="D22" s="15">
        <f t="shared" si="0"/>
        <v>663</v>
      </c>
    </row>
    <row r="23" spans="1:4" x14ac:dyDescent="0.2">
      <c r="A23" s="13" t="s">
        <v>35</v>
      </c>
      <c r="B23" s="14">
        <v>507</v>
      </c>
      <c r="C23" s="14">
        <v>186</v>
      </c>
      <c r="D23" s="15">
        <f t="shared" si="0"/>
        <v>693</v>
      </c>
    </row>
    <row r="24" spans="1:4" x14ac:dyDescent="0.2">
      <c r="A24" s="13" t="s">
        <v>41</v>
      </c>
      <c r="B24" s="14">
        <v>545</v>
      </c>
      <c r="C24" s="14">
        <v>249</v>
      </c>
      <c r="D24" s="15">
        <f t="shared" si="0"/>
        <v>794</v>
      </c>
    </row>
    <row r="25" spans="1:4" x14ac:dyDescent="0.2">
      <c r="A25" s="13" t="s">
        <v>32</v>
      </c>
      <c r="B25" s="14">
        <v>550</v>
      </c>
      <c r="C25" s="14">
        <v>251</v>
      </c>
      <c r="D25" s="15">
        <f t="shared" si="0"/>
        <v>801</v>
      </c>
    </row>
    <row r="26" spans="1:4" x14ac:dyDescent="0.2">
      <c r="A26" s="13" t="s">
        <v>34</v>
      </c>
      <c r="B26" s="14">
        <v>625</v>
      </c>
      <c r="C26" s="14">
        <v>344</v>
      </c>
      <c r="D26" s="15">
        <f t="shared" si="0"/>
        <v>969</v>
      </c>
    </row>
    <row r="27" spans="1:4" ht="13.5" thickBot="1" x14ac:dyDescent="0.25">
      <c r="A27" s="13" t="s">
        <v>18</v>
      </c>
      <c r="B27" s="14">
        <v>702</v>
      </c>
      <c r="C27" s="14">
        <v>442</v>
      </c>
      <c r="D27" s="15">
        <f t="shared" si="0"/>
        <v>1144</v>
      </c>
    </row>
    <row r="28" spans="1:4" ht="13.5" thickBot="1" x14ac:dyDescent="0.25">
      <c r="A28" s="26" t="s">
        <v>20</v>
      </c>
      <c r="B28" s="27">
        <f>SUM(B5:B27)</f>
        <v>9037</v>
      </c>
      <c r="C28" s="27">
        <f>SUM(C5:C27)</f>
        <v>4505</v>
      </c>
      <c r="D28" s="28"/>
    </row>
    <row r="29" spans="1:4" ht="13.5" thickBot="1" x14ac:dyDescent="0.25">
      <c r="A29" s="26" t="s">
        <v>23</v>
      </c>
      <c r="B29" s="27"/>
      <c r="C29" s="20"/>
      <c r="D29" s="21">
        <f>SUM(D5:D27)</f>
        <v>13542</v>
      </c>
    </row>
    <row r="30" spans="1:4" x14ac:dyDescent="0.2">
      <c r="A30" s="13"/>
      <c r="B30" s="14"/>
      <c r="C30" s="14"/>
      <c r="D30" s="15"/>
    </row>
    <row r="31" spans="1:4" x14ac:dyDescent="0.2">
      <c r="A31" s="13"/>
      <c r="B31" s="14"/>
      <c r="C31" s="14"/>
      <c r="D31" s="15"/>
    </row>
    <row r="32" spans="1:4" x14ac:dyDescent="0.2">
      <c r="A32" s="13"/>
      <c r="B32" s="14"/>
      <c r="C32" s="14"/>
      <c r="D32" s="15"/>
    </row>
    <row r="33" spans="1:4" x14ac:dyDescent="0.2">
      <c r="A33" s="13"/>
      <c r="B33" s="14"/>
      <c r="C33" s="14"/>
      <c r="D33" s="15"/>
    </row>
    <row r="34" spans="1:4" x14ac:dyDescent="0.2">
      <c r="A34" s="13"/>
      <c r="B34" s="14"/>
      <c r="C34" s="14"/>
      <c r="D34" s="15"/>
    </row>
    <row r="35" spans="1:4" x14ac:dyDescent="0.2">
      <c r="A35" s="13"/>
      <c r="B35" s="14"/>
      <c r="C35" s="14"/>
      <c r="D35" s="15"/>
    </row>
    <row r="36" spans="1:4" ht="13.5" thickBot="1" x14ac:dyDescent="0.25">
      <c r="A36" s="13"/>
      <c r="B36" s="14"/>
      <c r="C36" s="14"/>
      <c r="D36" s="15"/>
    </row>
    <row r="37" spans="1:4" ht="13.5" thickBot="1" x14ac:dyDescent="0.25">
      <c r="A37" s="25"/>
      <c r="B37" s="22"/>
      <c r="C37" s="22"/>
      <c r="D37" s="23"/>
    </row>
    <row r="38" spans="1:4" ht="13.5" thickBot="1" x14ac:dyDescent="0.25">
      <c r="A38" s="26"/>
      <c r="B38" s="27"/>
      <c r="C38" s="20"/>
      <c r="D38" s="28"/>
    </row>
  </sheetData>
  <dataValidations count="1">
    <dataValidation type="whole" allowBlank="1" showInputMessage="1" showErrorMessage="1" sqref="A4 A5:D27">
      <formula1>100</formula1>
      <formula2>300</formula2>
    </dataValidation>
  </dataValidations>
  <pageMargins left="0.75" right="0.75" top="1" bottom="1" header="0.5" footer="0.5"/>
  <pageSetup paperSize="9" orientation="portrait" horizontalDpi="0" verticalDpi="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U32"/>
  <sheetViews>
    <sheetView workbookViewId="0">
      <selection activeCell="A2" sqref="A2"/>
    </sheetView>
  </sheetViews>
  <sheetFormatPr defaultRowHeight="12.75" x14ac:dyDescent="0.2"/>
  <cols>
    <col min="1" max="6" width="9.140625" style="55"/>
    <col min="7" max="7" width="10.85546875" style="55" bestFit="1" customWidth="1"/>
    <col min="8" max="8" width="13.28515625" style="55" customWidth="1"/>
    <col min="9" max="9" width="11.5703125" style="55" customWidth="1"/>
    <col min="10" max="11" width="10.85546875" style="55" bestFit="1" customWidth="1"/>
    <col min="12" max="16384" width="9.140625" style="55"/>
  </cols>
  <sheetData>
    <row r="1" spans="1:21" ht="13.5" customHeight="1" x14ac:dyDescent="0.2"/>
    <row r="2" spans="1:21" ht="15" x14ac:dyDescent="0.25">
      <c r="B2" s="11"/>
      <c r="C2" s="9" t="s">
        <v>71</v>
      </c>
    </row>
    <row r="3" spans="1:21" ht="13.5" thickBot="1" x14ac:dyDescent="0.25">
      <c r="Q3" s="55" t="s">
        <v>48</v>
      </c>
    </row>
    <row r="4" spans="1:21" ht="13.5" thickBot="1" x14ac:dyDescent="0.25">
      <c r="A4" s="76" t="s">
        <v>19</v>
      </c>
      <c r="B4" s="77">
        <v>2010</v>
      </c>
      <c r="C4" s="78">
        <v>2011</v>
      </c>
      <c r="D4" s="79">
        <v>2012</v>
      </c>
      <c r="E4" s="79">
        <v>2013</v>
      </c>
      <c r="F4" s="79">
        <v>2014</v>
      </c>
      <c r="G4" s="78" t="s">
        <v>68</v>
      </c>
      <c r="H4" s="78" t="s">
        <v>69</v>
      </c>
      <c r="I4" s="80" t="s">
        <v>72</v>
      </c>
      <c r="J4" s="56"/>
      <c r="K4" s="56"/>
      <c r="Q4" s="55" t="s">
        <v>49</v>
      </c>
      <c r="R4" s="55" t="s">
        <v>55</v>
      </c>
    </row>
    <row r="5" spans="1:21" x14ac:dyDescent="0.2">
      <c r="A5" s="70" t="s">
        <v>11</v>
      </c>
      <c r="B5" s="71">
        <v>744</v>
      </c>
      <c r="C5" s="72">
        <v>695</v>
      </c>
      <c r="D5" s="72">
        <v>669</v>
      </c>
      <c r="E5" s="72">
        <v>644</v>
      </c>
      <c r="F5" s="72">
        <v>608</v>
      </c>
      <c r="G5" s="73" t="s">
        <v>50</v>
      </c>
      <c r="H5" s="74">
        <v>164</v>
      </c>
      <c r="I5" s="75">
        <v>1</v>
      </c>
      <c r="L5" s="57"/>
      <c r="M5" s="57"/>
      <c r="O5" s="55">
        <f ca="1">RANDBETWEEN(-10,10)/100+1</f>
        <v>1.07</v>
      </c>
      <c r="Q5" s="55" t="s">
        <v>50</v>
      </c>
      <c r="R5" s="55">
        <v>45</v>
      </c>
    </row>
    <row r="6" spans="1:21" x14ac:dyDescent="0.2">
      <c r="A6" s="68" t="s">
        <v>12</v>
      </c>
      <c r="B6" s="66">
        <v>361</v>
      </c>
      <c r="C6" s="54">
        <v>365</v>
      </c>
      <c r="D6" s="54">
        <v>369</v>
      </c>
      <c r="E6" s="54">
        <v>373</v>
      </c>
      <c r="F6" s="54">
        <v>377</v>
      </c>
      <c r="G6" s="59" t="s">
        <v>51</v>
      </c>
      <c r="H6" s="60">
        <v>102</v>
      </c>
      <c r="I6" s="61">
        <v>2</v>
      </c>
      <c r="O6" s="55">
        <f ca="1">RANDBETWEEN(-10,10)/100+1</f>
        <v>0.99</v>
      </c>
      <c r="Q6" s="55" t="s">
        <v>51</v>
      </c>
      <c r="R6" s="55">
        <v>26</v>
      </c>
    </row>
    <row r="7" spans="1:21" x14ac:dyDescent="0.2">
      <c r="A7" s="68" t="s">
        <v>13</v>
      </c>
      <c r="B7" s="66">
        <v>451</v>
      </c>
      <c r="C7" s="54">
        <v>446</v>
      </c>
      <c r="D7" s="54">
        <v>456</v>
      </c>
      <c r="E7" s="54">
        <v>460</v>
      </c>
      <c r="F7" s="54">
        <v>470</v>
      </c>
      <c r="G7" s="59" t="s">
        <v>52</v>
      </c>
      <c r="H7" s="60">
        <v>115</v>
      </c>
      <c r="I7" s="61">
        <v>1</v>
      </c>
      <c r="O7" s="55">
        <f ca="1">RANDBETWEEN(-10,10)/100+1</f>
        <v>0.92999999999999994</v>
      </c>
      <c r="Q7" s="55" t="s">
        <v>52</v>
      </c>
      <c r="R7" s="55">
        <v>34</v>
      </c>
    </row>
    <row r="8" spans="1:21" x14ac:dyDescent="0.2">
      <c r="A8" s="68" t="s">
        <v>14</v>
      </c>
      <c r="B8" s="66">
        <v>413</v>
      </c>
      <c r="C8" s="54">
        <v>397</v>
      </c>
      <c r="D8" s="54">
        <v>385</v>
      </c>
      <c r="E8" s="54">
        <v>374</v>
      </c>
      <c r="F8" s="54">
        <v>367</v>
      </c>
      <c r="G8" s="59" t="s">
        <v>53</v>
      </c>
      <c r="H8" s="60">
        <v>144</v>
      </c>
      <c r="I8" s="61">
        <v>2</v>
      </c>
      <c r="O8" s="55">
        <f ca="1">RANDBETWEEN(-10,10)/100+1</f>
        <v>1.08</v>
      </c>
      <c r="Q8" s="55" t="s">
        <v>53</v>
      </c>
      <c r="R8" s="55">
        <v>18</v>
      </c>
    </row>
    <row r="9" spans="1:21" x14ac:dyDescent="0.2">
      <c r="A9" s="68" t="s">
        <v>15</v>
      </c>
      <c r="B9" s="66">
        <v>529</v>
      </c>
      <c r="C9" s="54">
        <v>546</v>
      </c>
      <c r="D9" s="54">
        <v>574</v>
      </c>
      <c r="E9" s="54">
        <v>598</v>
      </c>
      <c r="F9" s="54">
        <v>630</v>
      </c>
      <c r="G9" s="59" t="s">
        <v>54</v>
      </c>
      <c r="H9" s="60">
        <v>118</v>
      </c>
      <c r="I9" s="61">
        <v>3</v>
      </c>
      <c r="O9" s="55">
        <f ca="1">RANDBETWEEN(-10,10)/100+1</f>
        <v>1.08</v>
      </c>
      <c r="Q9" s="55" t="s">
        <v>54</v>
      </c>
      <c r="R9" s="55">
        <v>18</v>
      </c>
    </row>
    <row r="10" spans="1:21" x14ac:dyDescent="0.2">
      <c r="A10" s="68" t="s">
        <v>16</v>
      </c>
      <c r="B10" s="66">
        <v>110</v>
      </c>
      <c r="C10" s="54">
        <v>111</v>
      </c>
      <c r="D10" s="54">
        <v>112</v>
      </c>
      <c r="E10" s="54">
        <v>116</v>
      </c>
      <c r="F10" s="54">
        <v>120</v>
      </c>
      <c r="G10" s="59" t="s">
        <v>50</v>
      </c>
      <c r="H10" s="60">
        <v>148</v>
      </c>
      <c r="I10" s="61">
        <v>1</v>
      </c>
      <c r="O10" s="55">
        <f ca="1">RANDBETWEEN(-10,10)/100+1</f>
        <v>0.96</v>
      </c>
    </row>
    <row r="11" spans="1:21" x14ac:dyDescent="0.2">
      <c r="A11" s="68" t="s">
        <v>17</v>
      </c>
      <c r="B11" s="66">
        <v>946</v>
      </c>
      <c r="C11" s="54">
        <v>851</v>
      </c>
      <c r="D11" s="54">
        <v>781</v>
      </c>
      <c r="E11" s="54">
        <v>702</v>
      </c>
      <c r="F11" s="54">
        <v>632</v>
      </c>
      <c r="G11" s="59" t="s">
        <v>51</v>
      </c>
      <c r="H11" s="60">
        <v>117</v>
      </c>
      <c r="I11" s="61">
        <v>2</v>
      </c>
      <c r="O11" s="55">
        <f ca="1">RANDBETWEEN(-10,10)/100+1</f>
        <v>0.97</v>
      </c>
    </row>
    <row r="12" spans="1:21" x14ac:dyDescent="0.2">
      <c r="A12" s="68" t="s">
        <v>18</v>
      </c>
      <c r="B12" s="66">
        <v>1109</v>
      </c>
      <c r="C12" s="54">
        <v>1087</v>
      </c>
      <c r="D12" s="54">
        <v>1098</v>
      </c>
      <c r="E12" s="54">
        <v>1121</v>
      </c>
      <c r="F12" s="54">
        <v>1144</v>
      </c>
      <c r="G12" s="59" t="s">
        <v>52</v>
      </c>
      <c r="H12" s="60">
        <v>200</v>
      </c>
      <c r="I12" s="61">
        <v>3</v>
      </c>
      <c r="O12" s="55">
        <f ca="1">RANDBETWEEN(-10,10)/100+1</f>
        <v>1.01</v>
      </c>
    </row>
    <row r="13" spans="1:21" x14ac:dyDescent="0.2">
      <c r="A13" s="68" t="s">
        <v>29</v>
      </c>
      <c r="B13" s="66">
        <v>432</v>
      </c>
      <c r="C13" s="54">
        <v>441</v>
      </c>
      <c r="D13" s="54">
        <v>450</v>
      </c>
      <c r="E13" s="54">
        <v>468</v>
      </c>
      <c r="F13" s="54">
        <v>469</v>
      </c>
      <c r="G13" s="59" t="s">
        <v>53</v>
      </c>
      <c r="H13" s="60">
        <v>168</v>
      </c>
      <c r="I13" s="61">
        <v>1</v>
      </c>
      <c r="O13" s="55">
        <f ca="1">RANDBETWEEN(-10,10)/100+1</f>
        <v>1.1000000000000001</v>
      </c>
    </row>
    <row r="14" spans="1:21" x14ac:dyDescent="0.2">
      <c r="A14" s="68" t="s">
        <v>30</v>
      </c>
      <c r="B14" s="66">
        <v>542</v>
      </c>
      <c r="C14" s="54">
        <v>521</v>
      </c>
      <c r="D14" s="54">
        <v>491</v>
      </c>
      <c r="E14" s="54">
        <v>472</v>
      </c>
      <c r="F14" s="54">
        <v>464</v>
      </c>
      <c r="G14" s="59" t="s">
        <v>54</v>
      </c>
      <c r="H14" s="60">
        <v>104</v>
      </c>
      <c r="I14" s="61">
        <v>2</v>
      </c>
      <c r="O14" s="55">
        <f ca="1">RANDBETWEEN(-10,10)/100+1</f>
        <v>0.91</v>
      </c>
      <c r="S14" s="55">
        <f ca="1">RANDBETWEEN(-10,10)/100+1</f>
        <v>1.06</v>
      </c>
      <c r="T14" s="55">
        <f ca="1">RANDBETWEEN(-10,10)/100+1</f>
        <v>0.99</v>
      </c>
      <c r="U14" s="55">
        <f ca="1">RANDBETWEEN(-10,10)/100+1</f>
        <v>0.92</v>
      </c>
    </row>
    <row r="15" spans="1:21" x14ac:dyDescent="0.2">
      <c r="A15" s="68" t="s">
        <v>31</v>
      </c>
      <c r="B15" s="66">
        <v>554</v>
      </c>
      <c r="C15" s="54">
        <v>571</v>
      </c>
      <c r="D15" s="54">
        <v>583</v>
      </c>
      <c r="E15" s="54">
        <v>613</v>
      </c>
      <c r="F15" s="54">
        <v>639</v>
      </c>
      <c r="G15" s="59" t="s">
        <v>50</v>
      </c>
      <c r="H15" s="60">
        <v>132</v>
      </c>
      <c r="I15" s="61">
        <v>1</v>
      </c>
      <c r="O15" s="55">
        <f ca="1">RANDBETWEEN(-10,10)/100+1</f>
        <v>0.98</v>
      </c>
      <c r="S15" s="55">
        <f ca="1">RANDBETWEEN(-10,10)/100+1</f>
        <v>1.02</v>
      </c>
      <c r="T15" s="55">
        <f ca="1">RANDBETWEEN(-10,10)/100+1</f>
        <v>0.91</v>
      </c>
      <c r="U15" s="55">
        <f ca="1">RANDBETWEEN(-10,10)/100+1</f>
        <v>0.98</v>
      </c>
    </row>
    <row r="16" spans="1:21" x14ac:dyDescent="0.2">
      <c r="A16" s="68" t="s">
        <v>32</v>
      </c>
      <c r="B16" s="66">
        <v>1085</v>
      </c>
      <c r="C16" s="54">
        <v>1016</v>
      </c>
      <c r="D16" s="54">
        <v>913</v>
      </c>
      <c r="E16" s="54">
        <v>855</v>
      </c>
      <c r="F16" s="54">
        <v>801</v>
      </c>
      <c r="G16" s="59" t="s">
        <v>51</v>
      </c>
      <c r="H16" s="60">
        <v>172</v>
      </c>
      <c r="I16" s="61">
        <v>2</v>
      </c>
      <c r="O16" s="55">
        <f ca="1">RANDBETWEEN(-10,10)/100+1</f>
        <v>0.91</v>
      </c>
      <c r="S16" s="55">
        <f ca="1">RANDBETWEEN(-10,10)/100+1</f>
        <v>1.04</v>
      </c>
      <c r="T16" s="55">
        <f ca="1">RANDBETWEEN(-10,10)/100+1</f>
        <v>0.94</v>
      </c>
      <c r="U16" s="55">
        <f ca="1">RANDBETWEEN(-10,10)/100+1</f>
        <v>0.98</v>
      </c>
    </row>
    <row r="17" spans="1:21" x14ac:dyDescent="0.2">
      <c r="A17" s="68" t="s">
        <v>33</v>
      </c>
      <c r="B17" s="66">
        <v>888</v>
      </c>
      <c r="C17" s="54">
        <v>830</v>
      </c>
      <c r="D17" s="54">
        <v>761</v>
      </c>
      <c r="E17" s="54">
        <v>698</v>
      </c>
      <c r="F17" s="54">
        <v>653</v>
      </c>
      <c r="G17" s="59" t="s">
        <v>52</v>
      </c>
      <c r="H17" s="60">
        <v>113</v>
      </c>
      <c r="I17" s="61">
        <v>3</v>
      </c>
      <c r="O17" s="55">
        <f ca="1">RANDBETWEEN(-10,10)/100+1</f>
        <v>0.96</v>
      </c>
      <c r="S17" s="55">
        <f ca="1">RANDBETWEEN(-10,10)/100+1</f>
        <v>1.03</v>
      </c>
      <c r="T17" s="55">
        <f ca="1">RANDBETWEEN(-10,10)/100+1</f>
        <v>1.06</v>
      </c>
      <c r="U17" s="55">
        <f ca="1">RANDBETWEEN(-10,10)/100+1</f>
        <v>0.94</v>
      </c>
    </row>
    <row r="18" spans="1:21" x14ac:dyDescent="0.2">
      <c r="A18" s="68" t="s">
        <v>34</v>
      </c>
      <c r="B18" s="66">
        <v>1237</v>
      </c>
      <c r="C18" s="54">
        <v>1167</v>
      </c>
      <c r="D18" s="54">
        <v>1089</v>
      </c>
      <c r="E18" s="54">
        <v>1017</v>
      </c>
      <c r="F18" s="54">
        <v>969</v>
      </c>
      <c r="G18" s="59" t="s">
        <v>53</v>
      </c>
      <c r="H18" s="60">
        <v>107</v>
      </c>
      <c r="I18" s="61">
        <v>3</v>
      </c>
      <c r="O18" s="55">
        <f ca="1">RANDBETWEEN(-10,10)/100+1</f>
        <v>0.99</v>
      </c>
      <c r="S18" s="55">
        <f ca="1">RANDBETWEEN(-10,10)/100+1</f>
        <v>1.1000000000000001</v>
      </c>
      <c r="T18" s="55">
        <f ca="1">RANDBETWEEN(-10,10)/100+1</f>
        <v>0.98</v>
      </c>
      <c r="U18" s="55">
        <f ca="1">RANDBETWEEN(-10,10)/100+1</f>
        <v>0.99</v>
      </c>
    </row>
    <row r="19" spans="1:21" x14ac:dyDescent="0.2">
      <c r="A19" s="68" t="s">
        <v>35</v>
      </c>
      <c r="B19" s="66">
        <v>926</v>
      </c>
      <c r="C19" s="54">
        <v>866</v>
      </c>
      <c r="D19" s="54">
        <v>809</v>
      </c>
      <c r="E19" s="54">
        <v>748</v>
      </c>
      <c r="F19" s="54">
        <v>693</v>
      </c>
      <c r="G19" s="59" t="s">
        <v>54</v>
      </c>
      <c r="H19" s="60">
        <v>167</v>
      </c>
      <c r="I19" s="61">
        <v>3</v>
      </c>
      <c r="O19" s="55">
        <f ca="1">RANDBETWEEN(-10,10)/100+1</f>
        <v>1.05</v>
      </c>
      <c r="S19" s="55">
        <f ca="1">RANDBETWEEN(-10,10)/100+1</f>
        <v>0.97</v>
      </c>
      <c r="T19" s="55">
        <f ca="1">RANDBETWEEN(-10,10)/100+1</f>
        <v>0.9</v>
      </c>
      <c r="U19" s="55">
        <f ca="1">RANDBETWEEN(-10,10)/100+1</f>
        <v>1.02</v>
      </c>
    </row>
    <row r="20" spans="1:21" x14ac:dyDescent="0.2">
      <c r="A20" s="68" t="s">
        <v>36</v>
      </c>
      <c r="B20" s="66">
        <v>262</v>
      </c>
      <c r="C20" s="54">
        <v>264</v>
      </c>
      <c r="D20" s="54">
        <v>267</v>
      </c>
      <c r="E20" s="54">
        <v>278</v>
      </c>
      <c r="F20" s="54">
        <v>290</v>
      </c>
      <c r="G20" s="59" t="s">
        <v>50</v>
      </c>
      <c r="H20" s="60">
        <v>178</v>
      </c>
      <c r="I20" s="61">
        <v>3</v>
      </c>
      <c r="O20" s="55">
        <f ca="1">RANDBETWEEN(-10,10)/100+1</f>
        <v>1.06</v>
      </c>
      <c r="S20" s="55">
        <f ca="1">RANDBETWEEN(-10,10)/100+1</f>
        <v>1.08</v>
      </c>
      <c r="T20" s="55">
        <f ca="1">RANDBETWEEN(-10,10)/100+1</f>
        <v>1.07</v>
      </c>
      <c r="U20" s="55">
        <f ca="1">RANDBETWEEN(-10,10)/100+1</f>
        <v>0.91</v>
      </c>
    </row>
    <row r="21" spans="1:21" x14ac:dyDescent="0.2">
      <c r="A21" s="68" t="s">
        <v>37</v>
      </c>
      <c r="B21" s="66">
        <v>673</v>
      </c>
      <c r="C21" s="54">
        <v>623</v>
      </c>
      <c r="D21" s="54">
        <v>589</v>
      </c>
      <c r="E21" s="54">
        <v>540</v>
      </c>
      <c r="F21" s="54">
        <v>500</v>
      </c>
      <c r="G21" s="59" t="s">
        <v>51</v>
      </c>
      <c r="H21" s="60">
        <v>187</v>
      </c>
      <c r="I21" s="61">
        <v>1</v>
      </c>
      <c r="O21" s="55">
        <f ca="1">RANDBETWEEN(-10,10)/100+1</f>
        <v>0.99</v>
      </c>
      <c r="S21" s="55">
        <f ca="1">RANDBETWEEN(-10,10)/100+1</f>
        <v>0.92</v>
      </c>
      <c r="T21" s="55">
        <f ca="1">RANDBETWEEN(-10,10)/100+1</f>
        <v>1.0900000000000001</v>
      </c>
      <c r="U21" s="55">
        <f ca="1">RANDBETWEEN(-10,10)/100+1</f>
        <v>1.04</v>
      </c>
    </row>
    <row r="22" spans="1:21" x14ac:dyDescent="0.2">
      <c r="A22" s="68" t="s">
        <v>38</v>
      </c>
      <c r="B22" s="66">
        <v>411</v>
      </c>
      <c r="C22" s="54">
        <v>424</v>
      </c>
      <c r="D22" s="54">
        <v>437</v>
      </c>
      <c r="E22" s="54">
        <v>470</v>
      </c>
      <c r="F22" s="54">
        <v>500</v>
      </c>
      <c r="G22" s="59" t="s">
        <v>52</v>
      </c>
      <c r="H22" s="60">
        <v>161</v>
      </c>
      <c r="I22" s="61">
        <v>2</v>
      </c>
      <c r="O22" s="55">
        <f ca="1">RANDBETWEEN(-10,10)/100+1</f>
        <v>0.98</v>
      </c>
      <c r="S22" s="55">
        <f ca="1">RANDBETWEEN(-10,10)/100+1</f>
        <v>1.01</v>
      </c>
      <c r="T22" s="55">
        <f ca="1">RANDBETWEEN(-10,10)/100+1</f>
        <v>1.08</v>
      </c>
      <c r="U22" s="55">
        <f ca="1">RANDBETWEEN(-10,10)/100+1</f>
        <v>1.03</v>
      </c>
    </row>
    <row r="23" spans="1:21" x14ac:dyDescent="0.2">
      <c r="A23" s="68" t="s">
        <v>39</v>
      </c>
      <c r="B23" s="66">
        <v>555</v>
      </c>
      <c r="C23" s="54">
        <v>556</v>
      </c>
      <c r="D23" s="54">
        <v>567</v>
      </c>
      <c r="E23" s="54">
        <v>590</v>
      </c>
      <c r="F23" s="54">
        <v>609</v>
      </c>
      <c r="G23" s="59" t="s">
        <v>53</v>
      </c>
      <c r="H23" s="60">
        <v>174</v>
      </c>
      <c r="I23" s="61">
        <v>2</v>
      </c>
      <c r="O23" s="55">
        <f ca="1">RANDBETWEEN(-10,10)/100+1</f>
        <v>0.91</v>
      </c>
      <c r="S23" s="55">
        <f ca="1">RANDBETWEEN(-10,10)/100+1</f>
        <v>0.92999999999999994</v>
      </c>
      <c r="T23" s="55">
        <f ca="1">RANDBETWEEN(-10,10)/100+1</f>
        <v>0.94</v>
      </c>
      <c r="U23" s="55">
        <f ca="1">RANDBETWEEN(-10,10)/100+1</f>
        <v>1.05</v>
      </c>
    </row>
    <row r="24" spans="1:21" x14ac:dyDescent="0.2">
      <c r="A24" s="68" t="s">
        <v>40</v>
      </c>
      <c r="B24" s="66">
        <v>481</v>
      </c>
      <c r="C24" s="54">
        <v>527</v>
      </c>
      <c r="D24" s="54">
        <v>573</v>
      </c>
      <c r="E24" s="54">
        <v>622</v>
      </c>
      <c r="F24" s="54">
        <v>663</v>
      </c>
      <c r="G24" s="59" t="s">
        <v>54</v>
      </c>
      <c r="H24" s="60">
        <v>129</v>
      </c>
      <c r="I24" s="61">
        <v>1</v>
      </c>
      <c r="O24" s="55">
        <f ca="1">RANDBETWEEN(-10,10)/100+1</f>
        <v>0.98</v>
      </c>
      <c r="S24" s="55">
        <f ca="1">RANDBETWEEN(-10,10)/100+1</f>
        <v>1.0900000000000001</v>
      </c>
      <c r="T24" s="55">
        <f ca="1">RANDBETWEEN(-10,10)/100+1</f>
        <v>1.03</v>
      </c>
      <c r="U24" s="55">
        <f ca="1">RANDBETWEEN(-10,10)/100+1</f>
        <v>0.99</v>
      </c>
    </row>
    <row r="25" spans="1:21" x14ac:dyDescent="0.2">
      <c r="A25" s="68" t="s">
        <v>41</v>
      </c>
      <c r="B25" s="66">
        <v>715</v>
      </c>
      <c r="C25" s="54">
        <v>738</v>
      </c>
      <c r="D25" s="54">
        <v>753</v>
      </c>
      <c r="E25" s="54">
        <v>769</v>
      </c>
      <c r="F25" s="54">
        <v>794</v>
      </c>
      <c r="G25" s="59" t="s">
        <v>50</v>
      </c>
      <c r="H25" s="60">
        <v>119</v>
      </c>
      <c r="I25" s="61">
        <v>2</v>
      </c>
      <c r="O25" s="55">
        <f ca="1">RANDBETWEEN(-10,10)/100+1</f>
        <v>1.07</v>
      </c>
      <c r="S25" s="55">
        <f ca="1">RANDBETWEEN(-10,10)/100+1</f>
        <v>0.97</v>
      </c>
      <c r="T25" s="55">
        <f ca="1">RANDBETWEEN(-10,10)/100+1</f>
        <v>0.94</v>
      </c>
      <c r="U25" s="55">
        <f ca="1">RANDBETWEEN(-10,10)/100+1</f>
        <v>0.92</v>
      </c>
    </row>
    <row r="26" spans="1:21" x14ac:dyDescent="0.2">
      <c r="A26" s="68" t="s">
        <v>42</v>
      </c>
      <c r="B26" s="66">
        <v>373</v>
      </c>
      <c r="C26" s="54">
        <v>402</v>
      </c>
      <c r="D26" s="54">
        <v>428</v>
      </c>
      <c r="E26" s="54">
        <v>475</v>
      </c>
      <c r="F26" s="54">
        <v>527</v>
      </c>
      <c r="G26" s="59" t="s">
        <v>51</v>
      </c>
      <c r="H26" s="60">
        <v>111</v>
      </c>
      <c r="I26" s="61">
        <v>3</v>
      </c>
      <c r="O26" s="55">
        <f ca="1">RANDBETWEEN(-10,10)/100+1</f>
        <v>0.98</v>
      </c>
      <c r="S26" s="55">
        <f ca="1">RANDBETWEEN(-10,10)/100+1</f>
        <v>0.97</v>
      </c>
      <c r="T26" s="55">
        <f ca="1">RANDBETWEEN(-10,10)/100+1</f>
        <v>0.95</v>
      </c>
      <c r="U26" s="55">
        <f ca="1">RANDBETWEEN(-10,10)/100+1</f>
        <v>1.0900000000000001</v>
      </c>
    </row>
    <row r="27" spans="1:21" ht="13.5" thickBot="1" x14ac:dyDescent="0.25">
      <c r="A27" s="69" t="s">
        <v>43</v>
      </c>
      <c r="B27" s="67">
        <v>785</v>
      </c>
      <c r="C27" s="62">
        <v>726</v>
      </c>
      <c r="D27" s="62">
        <v>672</v>
      </c>
      <c r="E27" s="62">
        <v>647</v>
      </c>
      <c r="F27" s="62">
        <v>623</v>
      </c>
      <c r="G27" s="63" t="s">
        <v>52</v>
      </c>
      <c r="H27" s="64">
        <v>141</v>
      </c>
      <c r="I27" s="65">
        <v>1</v>
      </c>
      <c r="O27" s="55">
        <f ca="1">RANDBETWEEN(-10,10)/100+1</f>
        <v>1</v>
      </c>
      <c r="S27" s="55">
        <f ca="1">RANDBETWEEN(-10,10)/100+1</f>
        <v>0.96</v>
      </c>
      <c r="T27" s="55">
        <f ca="1">RANDBETWEEN(-10,10)/100+1</f>
        <v>0.96</v>
      </c>
      <c r="U27" s="55">
        <f ca="1">RANDBETWEEN(-10,10)/100+1</f>
        <v>1.01</v>
      </c>
    </row>
    <row r="28" spans="1:21" x14ac:dyDescent="0.2">
      <c r="A28" s="58" t="s">
        <v>20</v>
      </c>
      <c r="B28" s="58"/>
      <c r="C28" s="58"/>
      <c r="D28" s="58"/>
      <c r="E28" s="58"/>
      <c r="S28" s="55">
        <f ca="1">RANDBETWEEN(-10,10)/100+1</f>
        <v>0.98</v>
      </c>
      <c r="T28" s="55">
        <f ca="1">RANDBETWEEN(-10,10)/100+1</f>
        <v>0.9</v>
      </c>
      <c r="U28" s="55">
        <f ca="1">RANDBETWEEN(-10,10)/100+1</f>
        <v>0.91</v>
      </c>
    </row>
    <row r="29" spans="1:21" x14ac:dyDescent="0.2">
      <c r="S29" s="55">
        <f ca="1">RANDBETWEEN(-10,10)/100+1</f>
        <v>1.02</v>
      </c>
      <c r="T29" s="55">
        <f ca="1">RANDBETWEEN(-10,10)/100+1</f>
        <v>0.97</v>
      </c>
      <c r="U29" s="55">
        <f ca="1">RANDBETWEEN(-10,10)/100+1</f>
        <v>1.07</v>
      </c>
    </row>
    <row r="30" spans="1:21" x14ac:dyDescent="0.2">
      <c r="A30" s="58" t="s">
        <v>23</v>
      </c>
      <c r="B30" s="29">
        <f t="shared" ref="B30:E30" si="0">SUBTOTAL(109,B5:B27)</f>
        <v>14582</v>
      </c>
      <c r="C30" s="29">
        <f t="shared" si="0"/>
        <v>14170</v>
      </c>
      <c r="D30" s="29">
        <f t="shared" si="0"/>
        <v>13826</v>
      </c>
      <c r="E30" s="29">
        <f t="shared" si="0"/>
        <v>13650</v>
      </c>
      <c r="F30" s="29">
        <f>SUBTOTAL(109,F5:F27)</f>
        <v>13542</v>
      </c>
      <c r="S30" s="55">
        <f ca="1">RANDBETWEEN(-10,10)/100+1</f>
        <v>1</v>
      </c>
      <c r="T30" s="55">
        <f ca="1">RANDBETWEEN(-10,10)/100+1</f>
        <v>0.92</v>
      </c>
      <c r="U30" s="55">
        <f ca="1">RANDBETWEEN(-10,10)/100+1</f>
        <v>0.95</v>
      </c>
    </row>
    <row r="31" spans="1:21" x14ac:dyDescent="0.2">
      <c r="S31" s="55">
        <f ca="1">RANDBETWEEN(-10,10)/100+1</f>
        <v>0.92</v>
      </c>
      <c r="T31" s="55">
        <f ca="1">RANDBETWEEN(-10,10)/100+1</f>
        <v>0.96</v>
      </c>
      <c r="U31" s="55">
        <f ca="1">RANDBETWEEN(-10,10)/100+1</f>
        <v>0.92</v>
      </c>
    </row>
    <row r="32" spans="1:21" x14ac:dyDescent="0.2">
      <c r="S32" s="55">
        <f ca="1">RANDBETWEEN(-10,10)/100+1</f>
        <v>1.06</v>
      </c>
      <c r="T32" s="55">
        <f ca="1">RANDBETWEEN(-10,10)/100+1</f>
        <v>0.91</v>
      </c>
      <c r="U32" s="55">
        <f ca="1">RANDBETWEEN(-10,10)/100+1</f>
        <v>0.95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G10"/>
  <sheetViews>
    <sheetView workbookViewId="0">
      <selection activeCell="B1" sqref="B1"/>
    </sheetView>
  </sheetViews>
  <sheetFormatPr defaultRowHeight="12.75" x14ac:dyDescent="0.2"/>
  <cols>
    <col min="1" max="1" width="13.7109375" customWidth="1"/>
    <col min="2" max="6" width="12" customWidth="1"/>
    <col min="7" max="7" width="20.42578125" customWidth="1"/>
    <col min="8" max="10" width="12" customWidth="1"/>
    <col min="11" max="11" width="20.42578125" customWidth="1"/>
    <col min="12" max="15" width="12" customWidth="1"/>
    <col min="16" max="16" width="20.42578125" customWidth="1"/>
    <col min="17" max="20" width="12" customWidth="1"/>
    <col min="21" max="21" width="20.42578125" customWidth="1"/>
    <col min="22" max="25" width="12" customWidth="1"/>
    <col min="26" max="26" width="20.42578125" customWidth="1"/>
    <col min="27" max="30" width="12" customWidth="1"/>
    <col min="31" max="31" width="20.42578125" customWidth="1"/>
    <col min="32" max="35" width="12" customWidth="1"/>
    <col min="36" max="36" width="20.42578125" customWidth="1"/>
    <col min="37" max="40" width="12" customWidth="1"/>
    <col min="41" max="41" width="20.42578125" customWidth="1"/>
    <col min="42" max="45" width="12" customWidth="1"/>
    <col min="46" max="46" width="20.42578125" customWidth="1"/>
    <col min="47" max="50" width="12" customWidth="1"/>
    <col min="51" max="51" width="20.42578125" customWidth="1"/>
    <col min="52" max="55" width="12" customWidth="1"/>
    <col min="56" max="56" width="20.42578125" customWidth="1"/>
    <col min="57" max="60" width="12" customWidth="1"/>
    <col min="61" max="61" width="20.42578125" customWidth="1"/>
    <col min="62" max="65" width="12" customWidth="1"/>
    <col min="66" max="66" width="20.42578125" customWidth="1"/>
    <col min="67" max="70" width="12" customWidth="1"/>
    <col min="71" max="71" width="20.42578125" customWidth="1"/>
    <col min="72" max="75" width="12" customWidth="1"/>
    <col min="76" max="76" width="20.42578125" customWidth="1"/>
    <col min="77" max="80" width="12" customWidth="1"/>
    <col min="81" max="81" width="20.42578125" customWidth="1"/>
    <col min="82" max="85" width="12" customWidth="1"/>
    <col min="86" max="86" width="20.42578125" customWidth="1"/>
    <col min="87" max="90" width="12" customWidth="1"/>
    <col min="91" max="91" width="20.42578125" customWidth="1"/>
    <col min="92" max="95" width="12" customWidth="1"/>
    <col min="96" max="96" width="20.42578125" bestFit="1" customWidth="1"/>
    <col min="97" max="100" width="12" customWidth="1"/>
    <col min="101" max="101" width="20.42578125" customWidth="1"/>
    <col min="102" max="105" width="12" customWidth="1"/>
    <col min="106" max="106" width="20.42578125" customWidth="1"/>
    <col min="107" max="110" width="12" customWidth="1"/>
    <col min="111" max="111" width="20.42578125" customWidth="1"/>
    <col min="112" max="115" width="18.5703125" customWidth="1"/>
    <col min="116" max="116" width="27" customWidth="1"/>
    <col min="117" max="117" width="20.42578125" customWidth="1"/>
    <col min="118" max="120" width="18.140625" customWidth="1"/>
    <col min="121" max="121" width="26.5703125" customWidth="1"/>
    <col min="122" max="124" width="12" customWidth="1"/>
    <col min="125" max="125" width="20.42578125" customWidth="1"/>
    <col min="126" max="126" width="18.140625" bestFit="1" customWidth="1"/>
    <col min="127" max="128" width="18.140625" customWidth="1"/>
    <col min="129" max="129" width="26.5703125" customWidth="1"/>
    <col min="130" max="132" width="12" customWidth="1"/>
    <col min="133" max="133" width="20.42578125" customWidth="1"/>
    <col min="134" max="134" width="18.140625" bestFit="1" customWidth="1"/>
    <col min="135" max="136" width="18.140625" customWidth="1"/>
    <col min="137" max="137" width="26.5703125" customWidth="1"/>
    <col min="138" max="138" width="12" bestFit="1" customWidth="1"/>
    <col min="139" max="140" width="12" customWidth="1"/>
    <col min="141" max="141" width="20.42578125" customWidth="1"/>
    <col min="142" max="143" width="18.140625" customWidth="1"/>
    <col min="144" max="144" width="18.140625" bestFit="1" customWidth="1"/>
    <col min="145" max="145" width="26.5703125" bestFit="1" customWidth="1"/>
    <col min="146" max="146" width="12" bestFit="1" customWidth="1"/>
    <col min="147" max="148" width="12" customWidth="1"/>
    <col min="149" max="149" width="20.42578125" customWidth="1"/>
    <col min="150" max="150" width="18.140625" bestFit="1" customWidth="1"/>
    <col min="151" max="151" width="18.140625" customWidth="1"/>
    <col min="152" max="152" width="18.140625" bestFit="1" customWidth="1"/>
    <col min="153" max="153" width="26.5703125" customWidth="1"/>
    <col min="154" max="156" width="12" customWidth="1"/>
    <col min="157" max="157" width="20.42578125" customWidth="1"/>
    <col min="158" max="158" width="18.140625" bestFit="1" customWidth="1"/>
    <col min="159" max="160" width="18.140625" customWidth="1"/>
    <col min="161" max="161" width="26.5703125" customWidth="1"/>
    <col min="162" max="164" width="12" customWidth="1"/>
    <col min="165" max="165" width="20.42578125" customWidth="1"/>
    <col min="166" max="168" width="18.140625" customWidth="1"/>
    <col min="169" max="169" width="26.5703125" customWidth="1"/>
    <col min="170" max="172" width="12" customWidth="1"/>
    <col min="173" max="173" width="20.42578125" customWidth="1"/>
    <col min="174" max="176" width="19.7109375" customWidth="1"/>
    <col min="177" max="177" width="28.140625" customWidth="1"/>
    <col min="178" max="180" width="12" customWidth="1"/>
    <col min="181" max="181" width="20.42578125" customWidth="1"/>
    <col min="182" max="184" width="19.7109375" customWidth="1"/>
    <col min="185" max="185" width="28.140625" customWidth="1"/>
    <col min="186" max="187" width="18.5703125" customWidth="1"/>
    <col min="188" max="188" width="18.5703125" bestFit="1" customWidth="1"/>
    <col min="189" max="189" width="27" bestFit="1" customWidth="1"/>
    <col min="190" max="190" width="26.5703125" bestFit="1" customWidth="1"/>
    <col min="191" max="192" width="12" bestFit="1" customWidth="1"/>
    <col min="193" max="193" width="20.42578125" bestFit="1" customWidth="1"/>
    <col min="194" max="195" width="19.7109375" bestFit="1" customWidth="1"/>
    <col min="196" max="196" width="28.140625" bestFit="1" customWidth="1"/>
    <col min="197" max="198" width="19.7109375" bestFit="1" customWidth="1"/>
    <col min="199" max="199" width="28.140625" bestFit="1" customWidth="1"/>
    <col min="200" max="201" width="12" bestFit="1" customWidth="1"/>
    <col min="202" max="202" width="20.42578125" bestFit="1" customWidth="1"/>
    <col min="203" max="204" width="19.7109375" bestFit="1" customWidth="1"/>
    <col min="205" max="205" width="28.140625" bestFit="1" customWidth="1"/>
    <col min="206" max="207" width="19.7109375" bestFit="1" customWidth="1"/>
    <col min="208" max="208" width="28.140625" bestFit="1" customWidth="1"/>
    <col min="209" max="210" width="18.5703125" bestFit="1" customWidth="1"/>
    <col min="211" max="211" width="27" bestFit="1" customWidth="1"/>
  </cols>
  <sheetData>
    <row r="1" spans="1:7" x14ac:dyDescent="0.2">
      <c r="A1" s="47" t="s">
        <v>68</v>
      </c>
      <c r="B1" t="s">
        <v>50</v>
      </c>
    </row>
    <row r="2" spans="1:7" x14ac:dyDescent="0.2">
      <c r="A2" s="47" t="s">
        <v>44</v>
      </c>
      <c r="B2" t="s">
        <v>62</v>
      </c>
    </row>
    <row r="4" spans="1:7" x14ac:dyDescent="0.2">
      <c r="A4" s="47" t="s">
        <v>56</v>
      </c>
      <c r="B4" t="s">
        <v>57</v>
      </c>
      <c r="C4" t="s">
        <v>58</v>
      </c>
      <c r="D4" t="s">
        <v>59</v>
      </c>
      <c r="E4" t="s">
        <v>60</v>
      </c>
      <c r="F4" t="s">
        <v>61</v>
      </c>
      <c r="G4" t="s">
        <v>70</v>
      </c>
    </row>
    <row r="5" spans="1:7" x14ac:dyDescent="0.2">
      <c r="A5" s="48" t="s">
        <v>11</v>
      </c>
      <c r="B5" s="49">
        <v>744</v>
      </c>
      <c r="C5" s="49">
        <v>695</v>
      </c>
      <c r="D5" s="49">
        <v>669</v>
      </c>
      <c r="E5" s="49">
        <v>644</v>
      </c>
      <c r="F5" s="49">
        <v>608</v>
      </c>
      <c r="G5" s="49">
        <v>164</v>
      </c>
    </row>
    <row r="6" spans="1:7" x14ac:dyDescent="0.2">
      <c r="A6" s="48" t="s">
        <v>31</v>
      </c>
      <c r="B6" s="49">
        <v>554</v>
      </c>
      <c r="C6" s="49">
        <v>571</v>
      </c>
      <c r="D6" s="49">
        <v>583</v>
      </c>
      <c r="E6" s="49">
        <v>613</v>
      </c>
      <c r="F6" s="49">
        <v>639</v>
      </c>
      <c r="G6" s="49">
        <v>132</v>
      </c>
    </row>
    <row r="7" spans="1:7" x14ac:dyDescent="0.2">
      <c r="A7" s="48" t="s">
        <v>36</v>
      </c>
      <c r="B7" s="49">
        <v>262</v>
      </c>
      <c r="C7" s="49">
        <v>264</v>
      </c>
      <c r="D7" s="49">
        <v>267</v>
      </c>
      <c r="E7" s="49">
        <v>278</v>
      </c>
      <c r="F7" s="49">
        <v>290</v>
      </c>
      <c r="G7" s="49">
        <v>178</v>
      </c>
    </row>
    <row r="8" spans="1:7" x14ac:dyDescent="0.2">
      <c r="A8" s="48" t="s">
        <v>41</v>
      </c>
      <c r="B8" s="49">
        <v>715</v>
      </c>
      <c r="C8" s="49">
        <v>738</v>
      </c>
      <c r="D8" s="49">
        <v>753</v>
      </c>
      <c r="E8" s="49">
        <v>769</v>
      </c>
      <c r="F8" s="49">
        <v>794</v>
      </c>
      <c r="G8" s="49">
        <v>119</v>
      </c>
    </row>
    <row r="9" spans="1:7" x14ac:dyDescent="0.2">
      <c r="A9" s="48" t="s">
        <v>16</v>
      </c>
      <c r="B9" s="49">
        <v>110</v>
      </c>
      <c r="C9" s="49">
        <v>111</v>
      </c>
      <c r="D9" s="49">
        <v>112</v>
      </c>
      <c r="E9" s="49">
        <v>116</v>
      </c>
      <c r="F9" s="49">
        <v>120</v>
      </c>
      <c r="G9" s="49">
        <v>148</v>
      </c>
    </row>
    <row r="10" spans="1:7" x14ac:dyDescent="0.2">
      <c r="A10" s="48" t="s">
        <v>23</v>
      </c>
      <c r="B10" s="49">
        <v>2385</v>
      </c>
      <c r="C10" s="49">
        <v>2379</v>
      </c>
      <c r="D10" s="49">
        <v>2384</v>
      </c>
      <c r="E10" s="49">
        <v>2420</v>
      </c>
      <c r="F10" s="49">
        <v>2451</v>
      </c>
      <c r="G10" s="49">
        <v>741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</vt:i4>
      </vt:variant>
    </vt:vector>
  </HeadingPairs>
  <TitlesOfParts>
    <vt:vector size="17" baseType="lpstr">
      <vt:lpstr>earning</vt:lpstr>
      <vt:lpstr>field</vt:lpstr>
      <vt:lpstr>cond formating</vt:lpstr>
      <vt:lpstr>big field</vt:lpstr>
      <vt:lpstr>big field table</vt:lpstr>
      <vt:lpstr>big field filtering</vt:lpstr>
      <vt:lpstr>big field filtering (2)</vt:lpstr>
      <vt:lpstr>Sheet3</vt:lpstr>
      <vt:lpstr>Sheet10</vt:lpstr>
      <vt:lpstr>Sheet9</vt:lpstr>
      <vt:lpstr>avec formules</vt:lpstr>
      <vt:lpstr>Answer Report 1</vt:lpstr>
      <vt:lpstr>Sensitivity Report 1</vt:lpstr>
      <vt:lpstr>Limits Report 1</vt:lpstr>
      <vt:lpstr>sales time 1</vt:lpstr>
      <vt:lpstr>sales time 1 (2)</vt:lpstr>
      <vt:lpstr>'cond formating'!Print_Area</vt:lpstr>
    </vt:vector>
  </TitlesOfParts>
  <Company/>
  <LinksUpToDate>false</LinksUpToDate>
  <SharedDoc>false</SharedDoc>
  <HyperlinkBase>http://www.excelmadeeasy.com</HyperlinkBase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excelmadeeasy.com</dc:creator>
  <cp:lastModifiedBy>ExcelMadeEasy</cp:lastModifiedBy>
  <cp:lastPrinted>2014-10-10T21:18:44Z</cp:lastPrinted>
  <dcterms:created xsi:type="dcterms:W3CDTF">2010-09-12T10:25:30Z</dcterms:created>
  <dcterms:modified xsi:type="dcterms:W3CDTF">2014-10-17T18:13:20Z</dcterms:modified>
</cp:coreProperties>
</file>