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Laurent\websites\excelmadeeasy2014\examples\"/>
    </mc:Choice>
  </mc:AlternateContent>
  <bookViews>
    <workbookView xWindow="0" yWindow="0" windowWidth="28800" windowHeight="12720"/>
  </bookViews>
  <sheets>
    <sheet name="Amortization Schedule" sheetId="1" r:id="rId1"/>
  </sheets>
  <definedNames>
    <definedName name="_xlnm.Print_Area" localSheetId="0">'Amortization Schedule'!$B$5:$G$46,'Amortization Schedule'!$I$22:$V$41</definedName>
  </definedNames>
  <calcPr calcId="152511"/>
</workbook>
</file>

<file path=xl/calcChain.xml><?xml version="1.0" encoding="utf-8"?>
<calcChain xmlns="http://schemas.openxmlformats.org/spreadsheetml/2006/main">
  <c r="Y16" i="1" l="1"/>
  <c r="E12" i="1" l="1"/>
  <c r="C17" i="1" l="1"/>
  <c r="Y17" i="1" s="1"/>
  <c r="E10" i="1" l="1"/>
  <c r="B18" i="1" l="1"/>
  <c r="B19" i="1" s="1"/>
  <c r="B20" i="1" s="1"/>
  <c r="D17" i="1"/>
  <c r="E17" i="1" s="1"/>
  <c r="F17" i="1" s="1"/>
  <c r="E11" i="1" l="1"/>
  <c r="B21" i="1"/>
  <c r="G17" i="1"/>
  <c r="D18" i="1" l="1"/>
  <c r="C18" i="1" s="1"/>
  <c r="Z17" i="1"/>
  <c r="B22" i="1"/>
  <c r="E18" i="1" l="1"/>
  <c r="F18" i="1" s="1"/>
  <c r="G18" i="1" s="1"/>
  <c r="D19" i="1" s="1"/>
  <c r="C19" i="1" s="1"/>
  <c r="B23" i="1"/>
  <c r="E19" i="1" l="1"/>
  <c r="F19" i="1" s="1"/>
  <c r="B24" i="1"/>
  <c r="G19" i="1" l="1"/>
  <c r="D20" i="1" s="1"/>
  <c r="C20" i="1" s="1"/>
  <c r="B25" i="1"/>
  <c r="E20" i="1" l="1"/>
  <c r="F20" i="1" s="1"/>
  <c r="B26" i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  <c r="B52" i="1" l="1"/>
  <c r="B53" i="1" l="1"/>
  <c r="B54" i="1" l="1"/>
  <c r="B55" i="1" l="1"/>
  <c r="B56" i="1" l="1"/>
  <c r="B57" i="1" l="1"/>
  <c r="B58" i="1" l="1"/>
  <c r="B59" i="1" l="1"/>
  <c r="B60" i="1" l="1"/>
  <c r="B61" i="1" l="1"/>
  <c r="B62" i="1" l="1"/>
  <c r="B63" i="1" l="1"/>
  <c r="B64" i="1" l="1"/>
  <c r="B65" i="1" l="1"/>
  <c r="B66" i="1" l="1"/>
  <c r="B67" i="1" l="1"/>
  <c r="B68" i="1" l="1"/>
  <c r="B69" i="1" l="1"/>
  <c r="B70" i="1" l="1"/>
  <c r="B71" i="1" l="1"/>
  <c r="B72" i="1" l="1"/>
  <c r="B73" i="1" l="1"/>
  <c r="B74" i="1" l="1"/>
  <c r="B75" i="1" l="1"/>
  <c r="B76" i="1" l="1"/>
  <c r="B77" i="1" l="1"/>
  <c r="B78" i="1" l="1"/>
  <c r="B79" i="1" l="1"/>
  <c r="B80" i="1" l="1"/>
  <c r="B81" i="1" l="1"/>
  <c r="B82" i="1" l="1"/>
  <c r="B83" i="1" l="1"/>
  <c r="B84" i="1" l="1"/>
  <c r="B85" i="1" l="1"/>
  <c r="B86" i="1" l="1"/>
  <c r="B87" i="1" l="1"/>
  <c r="B88" i="1" l="1"/>
  <c r="B89" i="1" l="1"/>
  <c r="B90" i="1" l="1"/>
  <c r="B91" i="1" l="1"/>
  <c r="B92" i="1" l="1"/>
  <c r="B93" i="1" l="1"/>
  <c r="B94" i="1" l="1"/>
  <c r="B95" i="1" l="1"/>
  <c r="B96" i="1" l="1"/>
  <c r="B97" i="1" l="1"/>
  <c r="B98" i="1" l="1"/>
  <c r="B99" i="1" l="1"/>
  <c r="B100" i="1" l="1"/>
  <c r="B101" i="1" l="1"/>
  <c r="B102" i="1" l="1"/>
  <c r="B103" i="1" l="1"/>
  <c r="B104" i="1" l="1"/>
  <c r="B105" i="1" l="1"/>
  <c r="B106" i="1" l="1"/>
  <c r="B107" i="1" l="1"/>
  <c r="B108" i="1" l="1"/>
  <c r="B109" i="1" l="1"/>
  <c r="B110" i="1" l="1"/>
  <c r="B111" i="1" l="1"/>
  <c r="B112" i="1" l="1"/>
  <c r="B113" i="1" l="1"/>
  <c r="B114" i="1" l="1"/>
  <c r="B115" i="1" l="1"/>
  <c r="B116" i="1" l="1"/>
  <c r="B117" i="1" l="1"/>
  <c r="B118" i="1" l="1"/>
  <c r="B119" i="1" l="1"/>
  <c r="B120" i="1" l="1"/>
  <c r="B121" i="1" l="1"/>
  <c r="B122" i="1" l="1"/>
  <c r="B123" i="1" l="1"/>
  <c r="B124" i="1" l="1"/>
  <c r="B125" i="1" l="1"/>
  <c r="B126" i="1" l="1"/>
  <c r="B127" i="1" l="1"/>
  <c r="B128" i="1" l="1"/>
  <c r="B129" i="1" l="1"/>
  <c r="B130" i="1" l="1"/>
  <c r="B131" i="1" l="1"/>
  <c r="B132" i="1" l="1"/>
  <c r="B133" i="1" l="1"/>
  <c r="B134" i="1" l="1"/>
  <c r="B135" i="1" l="1"/>
  <c r="B136" i="1" l="1"/>
  <c r="B137" i="1" l="1"/>
  <c r="B138" i="1" l="1"/>
  <c r="B139" i="1" l="1"/>
  <c r="B140" i="1" l="1"/>
  <c r="B141" i="1" l="1"/>
  <c r="B142" i="1" l="1"/>
  <c r="B143" i="1" l="1"/>
  <c r="B144" i="1" l="1"/>
  <c r="B145" i="1" l="1"/>
  <c r="B146" i="1" l="1"/>
  <c r="B147" i="1" l="1"/>
  <c r="B148" i="1" l="1"/>
  <c r="B149" i="1" l="1"/>
  <c r="B150" i="1" l="1"/>
  <c r="B151" i="1" l="1"/>
  <c r="B152" i="1" l="1"/>
  <c r="B153" i="1" l="1"/>
  <c r="B154" i="1" l="1"/>
  <c r="B155" i="1" l="1"/>
  <c r="B156" i="1" l="1"/>
  <c r="B157" i="1" l="1"/>
  <c r="B158" i="1" l="1"/>
  <c r="B159" i="1" l="1"/>
  <c r="B160" i="1" l="1"/>
  <c r="B161" i="1" l="1"/>
  <c r="B162" i="1" l="1"/>
  <c r="B163" i="1" l="1"/>
  <c r="B164" i="1" l="1"/>
  <c r="B165" i="1" l="1"/>
  <c r="B166" i="1" l="1"/>
  <c r="B167" i="1" l="1"/>
  <c r="B168" i="1" l="1"/>
  <c r="B169" i="1" l="1"/>
  <c r="B170" i="1" l="1"/>
  <c r="B171" i="1" l="1"/>
  <c r="B172" i="1" l="1"/>
  <c r="B173" i="1" l="1"/>
  <c r="B174" i="1" l="1"/>
  <c r="B175" i="1" l="1"/>
  <c r="B176" i="1" l="1"/>
  <c r="B177" i="1" l="1"/>
  <c r="B178" i="1" l="1"/>
  <c r="B179" i="1" l="1"/>
  <c r="B180" i="1" l="1"/>
  <c r="B181" i="1" l="1"/>
  <c r="B182" i="1" l="1"/>
  <c r="B183" i="1" l="1"/>
  <c r="B184" i="1" l="1"/>
  <c r="B185" i="1" l="1"/>
  <c r="B186" i="1" l="1"/>
  <c r="B187" i="1" l="1"/>
  <c r="B188" i="1" l="1"/>
  <c r="B189" i="1" l="1"/>
  <c r="B190" i="1" l="1"/>
  <c r="B191" i="1" l="1"/>
  <c r="B192" i="1" l="1"/>
  <c r="B193" i="1" l="1"/>
  <c r="B194" i="1" l="1"/>
  <c r="B195" i="1" l="1"/>
  <c r="B196" i="1" l="1"/>
  <c r="B197" i="1" l="1"/>
  <c r="B198" i="1" l="1"/>
  <c r="B199" i="1" l="1"/>
  <c r="B200" i="1" l="1"/>
  <c r="B201" i="1" l="1"/>
  <c r="B202" i="1" l="1"/>
  <c r="B203" i="1" l="1"/>
  <c r="B204" i="1" l="1"/>
  <c r="B205" i="1" l="1"/>
  <c r="B206" i="1" l="1"/>
  <c r="B207" i="1" l="1"/>
  <c r="B208" i="1" l="1"/>
  <c r="B209" i="1" l="1"/>
  <c r="B210" i="1" l="1"/>
  <c r="B211" i="1" l="1"/>
  <c r="B212" i="1" l="1"/>
  <c r="B213" i="1" l="1"/>
  <c r="B214" i="1" l="1"/>
  <c r="B215" i="1" l="1"/>
  <c r="B216" i="1" l="1"/>
  <c r="B217" i="1" l="1"/>
  <c r="B218" i="1" l="1"/>
  <c r="B219" i="1" l="1"/>
  <c r="B220" i="1" l="1"/>
  <c r="B221" i="1" l="1"/>
  <c r="B222" i="1" l="1"/>
  <c r="B223" i="1" l="1"/>
  <c r="B224" i="1" l="1"/>
  <c r="B225" i="1" l="1"/>
  <c r="B226" i="1" l="1"/>
  <c r="B227" i="1" l="1"/>
  <c r="B228" i="1" l="1"/>
  <c r="B229" i="1" l="1"/>
  <c r="B230" i="1" l="1"/>
  <c r="B231" i="1" l="1"/>
  <c r="B232" i="1" l="1"/>
  <c r="B233" i="1" l="1"/>
  <c r="B234" i="1" l="1"/>
  <c r="B235" i="1" l="1"/>
  <c r="B236" i="1" l="1"/>
  <c r="B237" i="1" l="1"/>
  <c r="B238" i="1" l="1"/>
  <c r="B239" i="1" l="1"/>
  <c r="B240" i="1" l="1"/>
  <c r="B241" i="1" l="1"/>
  <c r="B242" i="1" l="1"/>
  <c r="B243" i="1" l="1"/>
  <c r="B244" i="1" l="1"/>
  <c r="B245" i="1" l="1"/>
  <c r="B246" i="1" l="1"/>
  <c r="B247" i="1" l="1"/>
  <c r="B248" i="1" l="1"/>
  <c r="B249" i="1" l="1"/>
  <c r="B250" i="1" l="1"/>
  <c r="B251" i="1" l="1"/>
  <c r="B252" i="1" l="1"/>
  <c r="B253" i="1" l="1"/>
  <c r="B254" i="1" l="1"/>
  <c r="B255" i="1" l="1"/>
  <c r="B256" i="1" l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G20" i="1"/>
  <c r="D21" i="1" s="1"/>
  <c r="C21" i="1" s="1"/>
  <c r="E21" i="1" l="1"/>
  <c r="F21" i="1" l="1"/>
  <c r="G21" i="1" s="1"/>
  <c r="D22" i="1" s="1"/>
  <c r="C22" i="1" s="1"/>
  <c r="E22" i="1" l="1"/>
  <c r="F22" i="1" s="1"/>
  <c r="G22" i="1" s="1"/>
  <c r="D23" i="1" s="1"/>
  <c r="E23" i="1" l="1"/>
  <c r="F23" i="1" s="1"/>
  <c r="C23" i="1"/>
  <c r="G23" i="1" l="1"/>
  <c r="D24" i="1" s="1"/>
  <c r="C24" i="1" l="1"/>
  <c r="E24" i="1"/>
  <c r="F24" i="1" s="1"/>
  <c r="G24" i="1" l="1"/>
  <c r="D25" i="1" s="1"/>
  <c r="C25" i="1" l="1"/>
  <c r="E25" i="1"/>
  <c r="F25" i="1" s="1"/>
  <c r="G25" i="1" l="1"/>
  <c r="D26" i="1" s="1"/>
  <c r="C26" i="1" l="1"/>
  <c r="E26" i="1"/>
  <c r="F26" i="1" l="1"/>
  <c r="G26" i="1" s="1"/>
  <c r="D27" i="1" s="1"/>
  <c r="C27" i="1" l="1"/>
  <c r="E27" i="1"/>
  <c r="F27" i="1" l="1"/>
  <c r="G27" i="1" s="1"/>
  <c r="D28" i="1" s="1"/>
  <c r="C28" i="1" l="1"/>
  <c r="E28" i="1"/>
  <c r="F28" i="1" l="1"/>
  <c r="G28" i="1" s="1"/>
  <c r="D29" i="1" s="1"/>
  <c r="C29" i="1" l="1"/>
  <c r="Y18" i="1" s="1"/>
  <c r="E29" i="1"/>
  <c r="F29" i="1" l="1"/>
  <c r="G29" i="1" s="1"/>
  <c r="D30" i="1" l="1"/>
  <c r="E30" i="1" s="1"/>
  <c r="Z18" i="1"/>
  <c r="C30" i="1"/>
  <c r="F30" i="1" l="1"/>
  <c r="G30" i="1" s="1"/>
  <c r="D31" i="1" s="1"/>
  <c r="E31" i="1" l="1"/>
  <c r="F31" i="1" s="1"/>
  <c r="G31" i="1" s="1"/>
  <c r="D32" i="1" s="1"/>
  <c r="C31" i="1"/>
  <c r="E32" i="1" l="1"/>
  <c r="C32" i="1"/>
  <c r="F32" i="1" l="1"/>
  <c r="G32" i="1" s="1"/>
  <c r="D33" i="1" s="1"/>
  <c r="E33" i="1" l="1"/>
  <c r="F33" i="1" s="1"/>
  <c r="G33" i="1" s="1"/>
  <c r="D34" i="1" s="1"/>
  <c r="C33" i="1"/>
  <c r="C34" i="1" l="1"/>
  <c r="E34" i="1"/>
  <c r="F34" i="1" s="1"/>
  <c r="G34" i="1" s="1"/>
  <c r="D35" i="1" s="1"/>
  <c r="E35" i="1" l="1"/>
  <c r="F35" i="1" s="1"/>
  <c r="G35" i="1" s="1"/>
  <c r="D36" i="1" s="1"/>
  <c r="C35" i="1"/>
  <c r="E36" i="1" l="1"/>
  <c r="F36" i="1" s="1"/>
  <c r="G36" i="1" s="1"/>
  <c r="D37" i="1" s="1"/>
  <c r="C36" i="1"/>
  <c r="C37" i="1" l="1"/>
  <c r="E37" i="1"/>
  <c r="F37" i="1" s="1"/>
  <c r="G37" i="1" s="1"/>
  <c r="D38" i="1" s="1"/>
  <c r="C38" i="1" l="1"/>
  <c r="E38" i="1"/>
  <c r="F38" i="1" s="1"/>
  <c r="G38" i="1" s="1"/>
  <c r="D39" i="1" s="1"/>
  <c r="E39" i="1" l="1"/>
  <c r="F39" i="1" s="1"/>
  <c r="G39" i="1" s="1"/>
  <c r="D40" i="1" s="1"/>
  <c r="C39" i="1"/>
  <c r="E40" i="1" l="1"/>
  <c r="F40" i="1" s="1"/>
  <c r="G40" i="1" s="1"/>
  <c r="D41" i="1" s="1"/>
  <c r="C40" i="1"/>
  <c r="E41" i="1" l="1"/>
  <c r="F41" i="1" s="1"/>
  <c r="G41" i="1" s="1"/>
  <c r="C41" i="1"/>
  <c r="Y19" i="1" s="1"/>
  <c r="D42" i="1" l="1"/>
  <c r="E42" i="1" s="1"/>
  <c r="F42" i="1" s="1"/>
  <c r="Z19" i="1"/>
  <c r="C42" i="1" l="1"/>
  <c r="C43" i="1" s="1"/>
  <c r="G42" i="1"/>
  <c r="D43" i="1" s="1"/>
  <c r="E43" i="1" s="1"/>
  <c r="F43" i="1" s="1"/>
  <c r="G43" i="1" s="1"/>
  <c r="D44" i="1" s="1"/>
  <c r="C44" i="1" l="1"/>
  <c r="E44" i="1"/>
  <c r="F44" i="1" s="1"/>
  <c r="G44" i="1" s="1"/>
  <c r="D45" i="1" s="1"/>
  <c r="E45" i="1" l="1"/>
  <c r="F45" i="1" s="1"/>
  <c r="G45" i="1" s="1"/>
  <c r="D46" i="1" s="1"/>
  <c r="C45" i="1"/>
  <c r="E46" i="1" l="1"/>
  <c r="F46" i="1" s="1"/>
  <c r="G46" i="1" s="1"/>
  <c r="D47" i="1" s="1"/>
  <c r="C46" i="1"/>
  <c r="E47" i="1" l="1"/>
  <c r="F47" i="1" s="1"/>
  <c r="G47" i="1" s="1"/>
  <c r="D48" i="1" s="1"/>
  <c r="C47" i="1"/>
  <c r="E48" i="1" l="1"/>
  <c r="C48" i="1"/>
  <c r="F48" i="1" l="1"/>
  <c r="G48" i="1" s="1"/>
  <c r="D49" i="1" s="1"/>
  <c r="C49" i="1" l="1"/>
  <c r="E49" i="1"/>
  <c r="F49" i="1" s="1"/>
  <c r="G49" i="1" s="1"/>
  <c r="D50" i="1" s="1"/>
  <c r="C50" i="1" l="1"/>
  <c r="E50" i="1"/>
  <c r="F50" i="1" s="1"/>
  <c r="G50" i="1" s="1"/>
  <c r="D51" i="1" s="1"/>
  <c r="C51" i="1" l="1"/>
  <c r="E51" i="1"/>
  <c r="F51" i="1" s="1"/>
  <c r="G51" i="1" s="1"/>
  <c r="D52" i="1" s="1"/>
  <c r="E52" i="1" l="1"/>
  <c r="F52" i="1" s="1"/>
  <c r="G52" i="1" s="1"/>
  <c r="D53" i="1" s="1"/>
  <c r="C52" i="1"/>
  <c r="E53" i="1" l="1"/>
  <c r="F53" i="1" s="1"/>
  <c r="G53" i="1" s="1"/>
  <c r="C53" i="1"/>
  <c r="Y20" i="1" s="1"/>
  <c r="D54" i="1" l="1"/>
  <c r="E54" i="1" s="1"/>
  <c r="F54" i="1" s="1"/>
  <c r="G54" i="1" s="1"/>
  <c r="D55" i="1" s="1"/>
  <c r="Z20" i="1"/>
  <c r="C54" i="1" l="1"/>
  <c r="C55" i="1" s="1"/>
  <c r="E55" i="1"/>
  <c r="F55" i="1" s="1"/>
  <c r="G55" i="1" s="1"/>
  <c r="D56" i="1" s="1"/>
  <c r="C56" i="1" l="1"/>
  <c r="E56" i="1"/>
  <c r="F56" i="1" s="1"/>
  <c r="G56" i="1" s="1"/>
  <c r="D57" i="1" s="1"/>
  <c r="E57" i="1" l="1"/>
  <c r="F57" i="1" s="1"/>
  <c r="G57" i="1" s="1"/>
  <c r="D58" i="1" s="1"/>
  <c r="C57" i="1"/>
  <c r="C58" i="1" l="1"/>
  <c r="E58" i="1"/>
  <c r="F58" i="1" s="1"/>
  <c r="G58" i="1" s="1"/>
  <c r="D59" i="1" s="1"/>
  <c r="C59" i="1" l="1"/>
  <c r="E59" i="1"/>
  <c r="F59" i="1" s="1"/>
  <c r="G59" i="1" s="1"/>
  <c r="D60" i="1" s="1"/>
  <c r="E60" i="1" l="1"/>
  <c r="F60" i="1" s="1"/>
  <c r="G60" i="1" s="1"/>
  <c r="D61" i="1" s="1"/>
  <c r="C60" i="1"/>
  <c r="E61" i="1" l="1"/>
  <c r="F61" i="1" s="1"/>
  <c r="G61" i="1" s="1"/>
  <c r="D62" i="1" s="1"/>
  <c r="C61" i="1"/>
  <c r="C62" i="1" l="1"/>
  <c r="E62" i="1"/>
  <c r="F62" i="1" s="1"/>
  <c r="G62" i="1" s="1"/>
  <c r="D63" i="1" s="1"/>
  <c r="C63" i="1" l="1"/>
  <c r="E63" i="1"/>
  <c r="F63" i="1" s="1"/>
  <c r="G63" i="1" s="1"/>
  <c r="D64" i="1" s="1"/>
  <c r="E64" i="1" l="1"/>
  <c r="C64" i="1"/>
  <c r="F64" i="1" l="1"/>
  <c r="G64" i="1" s="1"/>
  <c r="D65" i="1" s="1"/>
  <c r="E65" i="1" l="1"/>
  <c r="F65" i="1" s="1"/>
  <c r="G65" i="1" s="1"/>
  <c r="C65" i="1"/>
  <c r="Y21" i="1" s="1"/>
  <c r="D66" i="1" l="1"/>
  <c r="C66" i="1" s="1"/>
  <c r="Z21" i="1"/>
  <c r="E66" i="1" l="1"/>
  <c r="F66" i="1" s="1"/>
  <c r="G66" i="1" s="1"/>
  <c r="D67" i="1" s="1"/>
  <c r="E67" i="1" s="1"/>
  <c r="F67" i="1" s="1"/>
  <c r="G67" i="1" s="1"/>
  <c r="D68" i="1" s="1"/>
  <c r="C67" i="1" l="1"/>
  <c r="C68" i="1" s="1"/>
  <c r="E68" i="1"/>
  <c r="F68" i="1" s="1"/>
  <c r="G68" i="1" s="1"/>
  <c r="D69" i="1" s="1"/>
  <c r="C69" i="1" l="1"/>
  <c r="E69" i="1"/>
  <c r="F69" i="1" s="1"/>
  <c r="G69" i="1" s="1"/>
  <c r="D70" i="1" s="1"/>
  <c r="E70" i="1" l="1"/>
  <c r="F70" i="1" s="1"/>
  <c r="G70" i="1" s="1"/>
  <c r="D71" i="1" s="1"/>
  <c r="C70" i="1"/>
  <c r="C71" i="1" l="1"/>
  <c r="E71" i="1"/>
  <c r="F71" i="1" s="1"/>
  <c r="G71" i="1" s="1"/>
  <c r="D72" i="1" s="1"/>
  <c r="E72" i="1" l="1"/>
  <c r="F72" i="1" s="1"/>
  <c r="G72" i="1" s="1"/>
  <c r="D73" i="1" s="1"/>
  <c r="C72" i="1"/>
  <c r="C73" i="1" l="1"/>
  <c r="E73" i="1"/>
  <c r="F73" i="1" s="1"/>
  <c r="G73" i="1" s="1"/>
  <c r="D74" i="1" s="1"/>
  <c r="E74" i="1" l="1"/>
  <c r="F74" i="1" s="1"/>
  <c r="G74" i="1" s="1"/>
  <c r="D75" i="1" s="1"/>
  <c r="C74" i="1"/>
  <c r="E75" i="1" l="1"/>
  <c r="F75" i="1" s="1"/>
  <c r="G75" i="1" s="1"/>
  <c r="D76" i="1" s="1"/>
  <c r="C75" i="1"/>
  <c r="E76" i="1" l="1"/>
  <c r="F76" i="1" s="1"/>
  <c r="G76" i="1"/>
  <c r="D77" i="1" s="1"/>
  <c r="C76" i="1"/>
  <c r="C77" i="1" l="1"/>
  <c r="Y22" i="1" s="1"/>
  <c r="E77" i="1"/>
  <c r="F77" i="1" s="1"/>
  <c r="G77" i="1" s="1"/>
  <c r="D78" i="1" l="1"/>
  <c r="E78" i="1" s="1"/>
  <c r="F78" i="1" s="1"/>
  <c r="G78" i="1" s="1"/>
  <c r="D79" i="1" s="1"/>
  <c r="Z22" i="1"/>
  <c r="C78" i="1"/>
  <c r="E79" i="1" l="1"/>
  <c r="F79" i="1" s="1"/>
  <c r="G79" i="1" s="1"/>
  <c r="D80" i="1" s="1"/>
  <c r="C79" i="1"/>
  <c r="C80" i="1" l="1"/>
  <c r="E80" i="1"/>
  <c r="F80" i="1" s="1"/>
  <c r="G80" i="1" s="1"/>
  <c r="D81" i="1" s="1"/>
  <c r="E81" i="1" l="1"/>
  <c r="F81" i="1" s="1"/>
  <c r="G81" i="1" s="1"/>
  <c r="D82" i="1" s="1"/>
  <c r="C81" i="1"/>
  <c r="E82" i="1" l="1"/>
  <c r="F82" i="1" s="1"/>
  <c r="G82" i="1" s="1"/>
  <c r="D83" i="1" s="1"/>
  <c r="C82" i="1"/>
  <c r="E83" i="1" l="1"/>
  <c r="F83" i="1" s="1"/>
  <c r="G83" i="1" s="1"/>
  <c r="D84" i="1" s="1"/>
  <c r="C83" i="1"/>
  <c r="E84" i="1" l="1"/>
  <c r="C84" i="1"/>
  <c r="F84" i="1" l="1"/>
  <c r="G84" i="1" s="1"/>
  <c r="D85" i="1" s="1"/>
  <c r="C85" i="1" l="1"/>
  <c r="E85" i="1"/>
  <c r="F85" i="1" s="1"/>
  <c r="G85" i="1" s="1"/>
  <c r="D86" i="1" s="1"/>
  <c r="E86" i="1" l="1"/>
  <c r="F86" i="1" s="1"/>
  <c r="G86" i="1" s="1"/>
  <c r="D87" i="1" s="1"/>
  <c r="C86" i="1"/>
  <c r="E87" i="1" l="1"/>
  <c r="F87" i="1" s="1"/>
  <c r="G87" i="1" s="1"/>
  <c r="D88" i="1" s="1"/>
  <c r="C87" i="1"/>
  <c r="C88" i="1" l="1"/>
  <c r="E88" i="1"/>
  <c r="F88" i="1" l="1"/>
  <c r="G88" i="1" s="1"/>
  <c r="D89" i="1" s="1"/>
  <c r="E89" i="1" l="1"/>
  <c r="F89" i="1" s="1"/>
  <c r="G89" i="1" s="1"/>
  <c r="C89" i="1"/>
  <c r="Y23" i="1" s="1"/>
  <c r="D90" i="1" l="1"/>
  <c r="E90" i="1" s="1"/>
  <c r="F90" i="1" s="1"/>
  <c r="Z23" i="1"/>
  <c r="C90" i="1" l="1"/>
  <c r="C91" i="1" s="1"/>
  <c r="G90" i="1"/>
  <c r="D91" i="1" s="1"/>
  <c r="E91" i="1" s="1"/>
  <c r="F91" i="1" l="1"/>
  <c r="G91" i="1" s="1"/>
  <c r="D92" i="1" s="1"/>
  <c r="C92" i="1" l="1"/>
  <c r="E92" i="1"/>
  <c r="F92" i="1" s="1"/>
  <c r="G92" i="1" s="1"/>
  <c r="D93" i="1" s="1"/>
  <c r="C93" i="1" l="1"/>
  <c r="E93" i="1"/>
  <c r="F93" i="1" s="1"/>
  <c r="G93" i="1" s="1"/>
  <c r="D94" i="1" s="1"/>
  <c r="E94" i="1" l="1"/>
  <c r="F94" i="1" s="1"/>
  <c r="G94" i="1" s="1"/>
  <c r="D95" i="1" s="1"/>
  <c r="C94" i="1"/>
  <c r="E95" i="1" l="1"/>
  <c r="F95" i="1" s="1"/>
  <c r="G95" i="1" s="1"/>
  <c r="D96" i="1" s="1"/>
  <c r="C95" i="1"/>
  <c r="C96" i="1" l="1"/>
  <c r="E96" i="1"/>
  <c r="F96" i="1" s="1"/>
  <c r="G96" i="1" s="1"/>
  <c r="D97" i="1" s="1"/>
  <c r="C97" i="1" l="1"/>
  <c r="E97" i="1"/>
  <c r="F97" i="1" s="1"/>
  <c r="G97" i="1" s="1"/>
  <c r="D98" i="1" s="1"/>
  <c r="C98" i="1" l="1"/>
  <c r="E98" i="1"/>
  <c r="F98" i="1" s="1"/>
  <c r="G98" i="1" s="1"/>
  <c r="D99" i="1" s="1"/>
  <c r="E99" i="1" l="1"/>
  <c r="F99" i="1" s="1"/>
  <c r="G99" i="1" s="1"/>
  <c r="D100" i="1" s="1"/>
  <c r="C99" i="1"/>
  <c r="E100" i="1" l="1"/>
  <c r="C100" i="1"/>
  <c r="F100" i="1" l="1"/>
  <c r="G100" i="1" s="1"/>
  <c r="D101" i="1" s="1"/>
  <c r="C101" i="1" l="1"/>
  <c r="Y24" i="1" s="1"/>
  <c r="E101" i="1"/>
  <c r="F101" i="1" s="1"/>
  <c r="G101" i="1" s="1"/>
  <c r="D102" i="1" l="1"/>
  <c r="E102" i="1" s="1"/>
  <c r="F102" i="1" s="1"/>
  <c r="G102" i="1" s="1"/>
  <c r="D103" i="1" s="1"/>
  <c r="Z24" i="1"/>
  <c r="C102" i="1"/>
  <c r="C103" i="1" l="1"/>
  <c r="E103" i="1"/>
  <c r="F103" i="1" s="1"/>
  <c r="G103" i="1" s="1"/>
  <c r="D104" i="1" s="1"/>
  <c r="C104" i="1" l="1"/>
  <c r="E104" i="1"/>
  <c r="F104" i="1" s="1"/>
  <c r="G104" i="1" s="1"/>
  <c r="D105" i="1" s="1"/>
  <c r="C105" i="1" l="1"/>
  <c r="E105" i="1"/>
  <c r="F105" i="1" s="1"/>
  <c r="G105" i="1" s="1"/>
  <c r="D106" i="1" s="1"/>
  <c r="E106" i="1" l="1"/>
  <c r="F106" i="1" s="1"/>
  <c r="G106" i="1" s="1"/>
  <c r="D107" i="1" s="1"/>
  <c r="C106" i="1"/>
  <c r="E107" i="1" l="1"/>
  <c r="F107" i="1" s="1"/>
  <c r="G107" i="1" s="1"/>
  <c r="D108" i="1" s="1"/>
  <c r="C107" i="1"/>
  <c r="C108" i="1" l="1"/>
  <c r="E108" i="1"/>
  <c r="F108" i="1" s="1"/>
  <c r="G108" i="1" s="1"/>
  <c r="D109" i="1" s="1"/>
  <c r="E109" i="1" l="1"/>
  <c r="F109" i="1" s="1"/>
  <c r="G109" i="1" s="1"/>
  <c r="D110" i="1" s="1"/>
  <c r="C109" i="1"/>
  <c r="C110" i="1" l="1"/>
  <c r="E110" i="1"/>
  <c r="F110" i="1" s="1"/>
  <c r="G110" i="1" s="1"/>
  <c r="D111" i="1" s="1"/>
  <c r="C111" i="1" l="1"/>
  <c r="E111" i="1"/>
  <c r="F111" i="1" s="1"/>
  <c r="G111" i="1" s="1"/>
  <c r="D112" i="1" s="1"/>
  <c r="E112" i="1" l="1"/>
  <c r="C112" i="1"/>
  <c r="F112" i="1" l="1"/>
  <c r="G112" i="1" s="1"/>
  <c r="D113" i="1" s="1"/>
  <c r="E113" i="1" l="1"/>
  <c r="F113" i="1" s="1"/>
  <c r="G113" i="1" s="1"/>
  <c r="C113" i="1"/>
  <c r="Y25" i="1" s="1"/>
  <c r="D114" i="1" l="1"/>
  <c r="E114" i="1" s="1"/>
  <c r="F114" i="1" s="1"/>
  <c r="G114" i="1" s="1"/>
  <c r="D115" i="1" s="1"/>
  <c r="Z25" i="1"/>
  <c r="C114" i="1" l="1"/>
  <c r="C115" i="1" s="1"/>
  <c r="E115" i="1"/>
  <c r="F115" i="1" s="1"/>
  <c r="G115" i="1" s="1"/>
  <c r="D116" i="1" s="1"/>
  <c r="E116" i="1" l="1"/>
  <c r="C116" i="1"/>
  <c r="F116" i="1" l="1"/>
  <c r="G116" i="1" s="1"/>
  <c r="D117" i="1" s="1"/>
  <c r="C117" i="1" l="1"/>
  <c r="E117" i="1"/>
  <c r="F117" i="1" s="1"/>
  <c r="G117" i="1" s="1"/>
  <c r="D118" i="1" s="1"/>
  <c r="C118" i="1" l="1"/>
  <c r="E118" i="1"/>
  <c r="F118" i="1" s="1"/>
  <c r="G118" i="1" s="1"/>
  <c r="D119" i="1" s="1"/>
  <c r="E119" i="1" l="1"/>
  <c r="F119" i="1" s="1"/>
  <c r="G119" i="1" s="1"/>
  <c r="D120" i="1" s="1"/>
  <c r="C119" i="1"/>
  <c r="E120" i="1" l="1"/>
  <c r="C120" i="1"/>
  <c r="F120" i="1" l="1"/>
  <c r="G120" i="1" s="1"/>
  <c r="D121" i="1" s="1"/>
  <c r="E121" i="1" l="1"/>
  <c r="C121" i="1"/>
  <c r="F121" i="1" l="1"/>
  <c r="G121" i="1" s="1"/>
  <c r="D122" i="1" s="1"/>
  <c r="C122" i="1" l="1"/>
  <c r="E122" i="1"/>
  <c r="F122" i="1" l="1"/>
  <c r="G122" i="1" s="1"/>
  <c r="D123" i="1" s="1"/>
  <c r="E123" i="1" l="1"/>
  <c r="F123" i="1" s="1"/>
  <c r="G123" i="1" s="1"/>
  <c r="D124" i="1" s="1"/>
  <c r="C123" i="1"/>
  <c r="E124" i="1" l="1"/>
  <c r="F124" i="1" s="1"/>
  <c r="G124" i="1" s="1"/>
  <c r="D125" i="1" s="1"/>
  <c r="C124" i="1"/>
  <c r="C125" i="1" l="1"/>
  <c r="Y26" i="1" s="1"/>
  <c r="E125" i="1"/>
  <c r="F125" i="1" s="1"/>
  <c r="G125" i="1" s="1"/>
  <c r="D126" i="1" l="1"/>
  <c r="C126" i="1" s="1"/>
  <c r="Z26" i="1"/>
  <c r="E126" i="1" l="1"/>
  <c r="F126" i="1" s="1"/>
  <c r="G126" i="1" s="1"/>
  <c r="D127" i="1" s="1"/>
  <c r="E127" i="1" s="1"/>
  <c r="F127" i="1" s="1"/>
  <c r="G127" i="1" s="1"/>
  <c r="D128" i="1" s="1"/>
  <c r="C127" i="1" l="1"/>
  <c r="C128" i="1" s="1"/>
  <c r="E128" i="1"/>
  <c r="F128" i="1" s="1"/>
  <c r="G128" i="1" s="1"/>
  <c r="D129" i="1" s="1"/>
  <c r="C129" i="1" l="1"/>
  <c r="E129" i="1"/>
  <c r="F129" i="1" s="1"/>
  <c r="G129" i="1" s="1"/>
  <c r="D130" i="1" s="1"/>
  <c r="C130" i="1" l="1"/>
  <c r="E130" i="1"/>
  <c r="F130" i="1" s="1"/>
  <c r="G130" i="1" s="1"/>
  <c r="D131" i="1" s="1"/>
  <c r="C131" i="1" l="1"/>
  <c r="E131" i="1"/>
  <c r="F131" i="1" s="1"/>
  <c r="G131" i="1" s="1"/>
  <c r="D132" i="1" s="1"/>
  <c r="E132" i="1" l="1"/>
  <c r="C132" i="1"/>
  <c r="F132" i="1" l="1"/>
  <c r="G132" i="1" s="1"/>
  <c r="D133" i="1" s="1"/>
  <c r="C133" i="1" l="1"/>
  <c r="E133" i="1"/>
  <c r="F133" i="1" s="1"/>
  <c r="G133" i="1" s="1"/>
  <c r="D134" i="1" s="1"/>
  <c r="C134" i="1" l="1"/>
  <c r="E134" i="1"/>
  <c r="F134" i="1" s="1"/>
  <c r="G134" i="1" s="1"/>
  <c r="D135" i="1" s="1"/>
  <c r="C135" i="1" l="1"/>
  <c r="E135" i="1"/>
  <c r="F135" i="1" s="1"/>
  <c r="G135" i="1" s="1"/>
  <c r="D136" i="1" s="1"/>
  <c r="C136" i="1" l="1"/>
  <c r="E136" i="1"/>
  <c r="F136" i="1" l="1"/>
  <c r="G136" i="1" s="1"/>
  <c r="D137" i="1" s="1"/>
  <c r="C137" i="1" l="1"/>
  <c r="Y27" i="1" s="1"/>
  <c r="E137" i="1"/>
  <c r="F137" i="1" s="1"/>
  <c r="G137" i="1" s="1"/>
  <c r="D138" i="1" l="1"/>
  <c r="E138" i="1" s="1"/>
  <c r="F138" i="1" s="1"/>
  <c r="Z27" i="1"/>
  <c r="C138" i="1" l="1"/>
  <c r="G138" i="1"/>
  <c r="D139" i="1" s="1"/>
  <c r="E139" i="1" s="1"/>
  <c r="F139" i="1" s="1"/>
  <c r="G139" i="1" s="1"/>
  <c r="D140" i="1" s="1"/>
  <c r="C139" i="1" l="1"/>
  <c r="C140" i="1" s="1"/>
  <c r="E140" i="1"/>
  <c r="F140" i="1" s="1"/>
  <c r="G140" i="1" s="1"/>
  <c r="D141" i="1" s="1"/>
  <c r="E141" i="1" l="1"/>
  <c r="F141" i="1" s="1"/>
  <c r="G141" i="1" s="1"/>
  <c r="D142" i="1" s="1"/>
  <c r="C141" i="1"/>
  <c r="E142" i="1" l="1"/>
  <c r="F142" i="1" s="1"/>
  <c r="G142" i="1" s="1"/>
  <c r="D143" i="1" s="1"/>
  <c r="C142" i="1"/>
  <c r="C143" i="1" l="1"/>
  <c r="E143" i="1"/>
  <c r="F143" i="1" s="1"/>
  <c r="G143" i="1" s="1"/>
  <c r="D144" i="1" s="1"/>
  <c r="E144" i="1" l="1"/>
  <c r="F144" i="1" s="1"/>
  <c r="G144" i="1" s="1"/>
  <c r="D145" i="1" s="1"/>
  <c r="C144" i="1"/>
  <c r="C145" i="1" l="1"/>
  <c r="E145" i="1"/>
  <c r="F145" i="1" s="1"/>
  <c r="G145" i="1" s="1"/>
  <c r="D146" i="1" s="1"/>
  <c r="C146" i="1" l="1"/>
  <c r="E146" i="1"/>
  <c r="F146" i="1" s="1"/>
  <c r="G146" i="1" s="1"/>
  <c r="D147" i="1" s="1"/>
  <c r="E147" i="1" l="1"/>
  <c r="F147" i="1" s="1"/>
  <c r="G147" i="1" s="1"/>
  <c r="D148" i="1" s="1"/>
  <c r="C147" i="1"/>
  <c r="E148" i="1" l="1"/>
  <c r="F148" i="1" s="1"/>
  <c r="G148" i="1" s="1"/>
  <c r="D149" i="1" s="1"/>
  <c r="C148" i="1"/>
  <c r="E149" i="1" l="1"/>
  <c r="F149" i="1" s="1"/>
  <c r="G149" i="1" s="1"/>
  <c r="C149" i="1"/>
  <c r="Y28" i="1" s="1"/>
  <c r="D150" i="1" l="1"/>
  <c r="C150" i="1" s="1"/>
  <c r="Z28" i="1"/>
  <c r="E150" i="1" l="1"/>
  <c r="F150" i="1" s="1"/>
  <c r="G150" i="1" s="1"/>
  <c r="D151" i="1" s="1"/>
  <c r="E151" i="1" s="1"/>
  <c r="F151" i="1" s="1"/>
  <c r="C151" i="1" l="1"/>
  <c r="C152" i="1" s="1"/>
  <c r="G151" i="1"/>
  <c r="D152" i="1" s="1"/>
  <c r="E152" i="1" s="1"/>
  <c r="F152" i="1" s="1"/>
  <c r="G152" i="1" l="1"/>
  <c r="D153" i="1" s="1"/>
  <c r="C153" i="1"/>
  <c r="E153" i="1"/>
  <c r="F153" i="1" s="1"/>
  <c r="G153" i="1" s="1"/>
  <c r="D154" i="1" s="1"/>
  <c r="E154" i="1" l="1"/>
  <c r="F154" i="1" s="1"/>
  <c r="G154" i="1" s="1"/>
  <c r="D155" i="1" s="1"/>
  <c r="C154" i="1"/>
  <c r="E155" i="1" l="1"/>
  <c r="F155" i="1" s="1"/>
  <c r="G155" i="1" s="1"/>
  <c r="D156" i="1" s="1"/>
  <c r="C155" i="1"/>
  <c r="C156" i="1" l="1"/>
  <c r="E156" i="1"/>
  <c r="F156" i="1" s="1"/>
  <c r="G156" i="1" s="1"/>
  <c r="D157" i="1" s="1"/>
  <c r="C157" i="1" l="1"/>
  <c r="E157" i="1"/>
  <c r="F157" i="1" s="1"/>
  <c r="G157" i="1" s="1"/>
  <c r="D158" i="1" s="1"/>
  <c r="C158" i="1" l="1"/>
  <c r="E158" i="1"/>
  <c r="F158" i="1" l="1"/>
  <c r="G158" i="1" s="1"/>
  <c r="D159" i="1" s="1"/>
  <c r="E159" i="1" l="1"/>
  <c r="C159" i="1"/>
  <c r="F159" i="1" l="1"/>
  <c r="G159" i="1" s="1"/>
  <c r="D160" i="1" s="1"/>
  <c r="C160" i="1" l="1"/>
  <c r="E160" i="1"/>
  <c r="F160" i="1" l="1"/>
  <c r="G160" i="1" s="1"/>
  <c r="D161" i="1" s="1"/>
  <c r="C161" i="1" l="1"/>
  <c r="Y29" i="1" s="1"/>
  <c r="E161" i="1"/>
  <c r="F161" i="1" s="1"/>
  <c r="G161" i="1" s="1"/>
  <c r="D162" i="1" l="1"/>
  <c r="Z29" i="1"/>
  <c r="E162" i="1" l="1"/>
  <c r="F162" i="1" s="1"/>
  <c r="G162" i="1" s="1"/>
  <c r="D163" i="1" s="1"/>
  <c r="C162" i="1"/>
  <c r="E163" i="1" l="1"/>
  <c r="C163" i="1"/>
  <c r="F163" i="1" l="1"/>
  <c r="G163" i="1" s="1"/>
  <c r="D164" i="1" s="1"/>
  <c r="C164" i="1" l="1"/>
  <c r="E164" i="1"/>
  <c r="F164" i="1" s="1"/>
  <c r="G164" i="1" s="1"/>
  <c r="D165" i="1" s="1"/>
  <c r="E165" i="1" l="1"/>
  <c r="F165" i="1" s="1"/>
  <c r="G165" i="1" s="1"/>
  <c r="D166" i="1" s="1"/>
  <c r="C165" i="1"/>
  <c r="C166" i="1" l="1"/>
  <c r="E166" i="1"/>
  <c r="F166" i="1" l="1"/>
  <c r="G166" i="1" s="1"/>
  <c r="D167" i="1" s="1"/>
  <c r="C167" i="1" l="1"/>
  <c r="E167" i="1"/>
  <c r="F167" i="1" s="1"/>
  <c r="G167" i="1" s="1"/>
  <c r="D168" i="1" s="1"/>
  <c r="E168" i="1" l="1"/>
  <c r="C168" i="1"/>
  <c r="F168" i="1" l="1"/>
  <c r="G168" i="1" s="1"/>
  <c r="D169" i="1" s="1"/>
  <c r="E169" i="1" l="1"/>
  <c r="F169" i="1" s="1"/>
  <c r="G169" i="1" s="1"/>
  <c r="D170" i="1" s="1"/>
  <c r="C169" i="1"/>
  <c r="E170" i="1" l="1"/>
  <c r="F170" i="1" s="1"/>
  <c r="C170" i="1"/>
  <c r="G170" i="1"/>
  <c r="D171" i="1" s="1"/>
  <c r="E171" i="1" l="1"/>
  <c r="C171" i="1"/>
  <c r="F171" i="1" l="1"/>
  <c r="G171" i="1" s="1"/>
  <c r="D172" i="1" s="1"/>
  <c r="E172" i="1" l="1"/>
  <c r="F172" i="1" s="1"/>
  <c r="G172" i="1" s="1"/>
  <c r="D173" i="1" s="1"/>
  <c r="C172" i="1"/>
  <c r="E173" i="1" l="1"/>
  <c r="F173" i="1" s="1"/>
  <c r="G173" i="1" s="1"/>
  <c r="C173" i="1"/>
  <c r="Y30" i="1" s="1"/>
  <c r="Z30" i="1" l="1"/>
  <c r="D174" i="1"/>
  <c r="C174" i="1" l="1"/>
  <c r="E174" i="1"/>
  <c r="F174" i="1" l="1"/>
  <c r="G174" i="1" s="1"/>
  <c r="D175" i="1" s="1"/>
  <c r="E175" i="1" l="1"/>
  <c r="C175" i="1"/>
  <c r="F175" i="1" l="1"/>
  <c r="G175" i="1" s="1"/>
  <c r="D176" i="1" s="1"/>
  <c r="E176" i="1" l="1"/>
  <c r="F176" i="1" s="1"/>
  <c r="C176" i="1"/>
  <c r="G176" i="1"/>
  <c r="D177" i="1" s="1"/>
  <c r="C177" i="1" l="1"/>
  <c r="E177" i="1"/>
  <c r="F177" i="1" s="1"/>
  <c r="G177" i="1" s="1"/>
  <c r="D178" i="1" s="1"/>
  <c r="E178" i="1" l="1"/>
  <c r="F178" i="1" s="1"/>
  <c r="C178" i="1"/>
  <c r="G178" i="1"/>
  <c r="D179" i="1" s="1"/>
  <c r="C179" i="1" l="1"/>
  <c r="E179" i="1"/>
  <c r="F179" i="1" l="1"/>
  <c r="G179" i="1" s="1"/>
  <c r="D180" i="1" s="1"/>
  <c r="E180" i="1" l="1"/>
  <c r="F180" i="1" s="1"/>
  <c r="C180" i="1"/>
  <c r="G180" i="1"/>
  <c r="D181" i="1" s="1"/>
  <c r="C181" i="1" l="1"/>
  <c r="E181" i="1"/>
  <c r="F181" i="1" s="1"/>
  <c r="G181" i="1" s="1"/>
  <c r="D182" i="1" s="1"/>
  <c r="E182" i="1" l="1"/>
  <c r="C182" i="1"/>
  <c r="F182" i="1" l="1"/>
  <c r="G182" i="1" s="1"/>
  <c r="D183" i="1" s="1"/>
  <c r="E183" i="1" l="1"/>
  <c r="F183" i="1" s="1"/>
  <c r="C183" i="1"/>
  <c r="G183" i="1"/>
  <c r="D184" i="1" s="1"/>
  <c r="C184" i="1" l="1"/>
  <c r="E184" i="1"/>
  <c r="F184" i="1" l="1"/>
  <c r="G184" i="1" s="1"/>
  <c r="D185" i="1" s="1"/>
  <c r="C185" i="1" l="1"/>
  <c r="Y31" i="1" s="1"/>
  <c r="E185" i="1"/>
  <c r="F185" i="1" s="1"/>
  <c r="G185" i="1" s="1"/>
  <c r="D186" i="1" l="1"/>
  <c r="Z31" i="1"/>
  <c r="E186" i="1" l="1"/>
  <c r="F186" i="1" s="1"/>
  <c r="G186" i="1" s="1"/>
  <c r="D187" i="1" s="1"/>
  <c r="C186" i="1"/>
  <c r="C187" i="1" l="1"/>
  <c r="E187" i="1"/>
  <c r="F187" i="1" l="1"/>
  <c r="G187" i="1" s="1"/>
  <c r="D188" i="1" s="1"/>
  <c r="C188" i="1" l="1"/>
  <c r="E188" i="1"/>
  <c r="F188" i="1" s="1"/>
  <c r="G188" i="1" s="1"/>
  <c r="D189" i="1" s="1"/>
  <c r="E189" i="1" l="1"/>
  <c r="F189" i="1" s="1"/>
  <c r="G189" i="1" s="1"/>
  <c r="D190" i="1" s="1"/>
  <c r="C189" i="1"/>
  <c r="E190" i="1" l="1"/>
  <c r="C190" i="1"/>
  <c r="F190" i="1" l="1"/>
  <c r="G190" i="1" s="1"/>
  <c r="D191" i="1" s="1"/>
  <c r="E191" i="1" l="1"/>
  <c r="C191" i="1"/>
  <c r="F191" i="1" l="1"/>
  <c r="G191" i="1" s="1"/>
  <c r="D192" i="1" s="1"/>
  <c r="E192" i="1" l="1"/>
  <c r="C192" i="1"/>
  <c r="F192" i="1" l="1"/>
  <c r="G192" i="1" s="1"/>
  <c r="D193" i="1" s="1"/>
  <c r="C193" i="1" l="1"/>
  <c r="E193" i="1"/>
  <c r="F193" i="1" l="1"/>
  <c r="G193" i="1" s="1"/>
  <c r="D194" i="1" s="1"/>
  <c r="E194" i="1" l="1"/>
  <c r="F194" i="1" s="1"/>
  <c r="C194" i="1"/>
  <c r="G194" i="1"/>
  <c r="D195" i="1" s="1"/>
  <c r="C195" i="1" l="1"/>
  <c r="E195" i="1"/>
  <c r="F195" i="1" s="1"/>
  <c r="G195" i="1" s="1"/>
  <c r="D196" i="1" s="1"/>
  <c r="E196" i="1" l="1"/>
  <c r="F196" i="1" s="1"/>
  <c r="G196" i="1" s="1"/>
  <c r="D197" i="1" s="1"/>
  <c r="C196" i="1"/>
  <c r="C197" i="1" l="1"/>
  <c r="Y32" i="1" s="1"/>
  <c r="E197" i="1"/>
  <c r="F197" i="1" s="1"/>
  <c r="G197" i="1" s="1"/>
  <c r="D198" i="1" l="1"/>
  <c r="Z32" i="1"/>
  <c r="C198" i="1" l="1"/>
  <c r="E198" i="1"/>
  <c r="F198" i="1" l="1"/>
  <c r="G198" i="1" s="1"/>
  <c r="D199" i="1" s="1"/>
  <c r="C199" i="1" l="1"/>
  <c r="E199" i="1"/>
  <c r="F199" i="1" l="1"/>
  <c r="G199" i="1" s="1"/>
  <c r="D200" i="1" s="1"/>
  <c r="E200" i="1" l="1"/>
  <c r="F200" i="1" s="1"/>
  <c r="C200" i="1"/>
  <c r="G200" i="1"/>
  <c r="D201" i="1" s="1"/>
  <c r="C201" i="1" l="1"/>
  <c r="E201" i="1"/>
  <c r="F201" i="1" s="1"/>
  <c r="G201" i="1" s="1"/>
  <c r="D202" i="1" s="1"/>
  <c r="C202" i="1" l="1"/>
  <c r="E202" i="1"/>
  <c r="F202" i="1" l="1"/>
  <c r="G202" i="1" s="1"/>
  <c r="D203" i="1" s="1"/>
  <c r="E203" i="1" l="1"/>
  <c r="F203" i="1" s="1"/>
  <c r="G203" i="1" s="1"/>
  <c r="D204" i="1" s="1"/>
  <c r="C203" i="1"/>
  <c r="C204" i="1" l="1"/>
  <c r="E204" i="1"/>
  <c r="F204" i="1" l="1"/>
  <c r="G204" i="1" s="1"/>
  <c r="D205" i="1" s="1"/>
  <c r="C205" i="1" l="1"/>
  <c r="E205" i="1"/>
  <c r="F205" i="1" s="1"/>
  <c r="G205" i="1" s="1"/>
  <c r="D206" i="1" s="1"/>
  <c r="C206" i="1" l="1"/>
  <c r="E206" i="1"/>
  <c r="F206" i="1" s="1"/>
  <c r="G206" i="1" s="1"/>
  <c r="D207" i="1" s="1"/>
  <c r="C207" i="1" l="1"/>
  <c r="E207" i="1"/>
  <c r="F207" i="1" l="1"/>
  <c r="G207" i="1" s="1"/>
  <c r="D208" i="1" s="1"/>
  <c r="C208" i="1" l="1"/>
  <c r="E208" i="1"/>
  <c r="F208" i="1" s="1"/>
  <c r="G208" i="1" s="1"/>
  <c r="D209" i="1" s="1"/>
  <c r="C209" i="1" l="1"/>
  <c r="Y33" i="1" s="1"/>
  <c r="E209" i="1"/>
  <c r="F209" i="1" s="1"/>
  <c r="G209" i="1" s="1"/>
  <c r="D210" i="1" l="1"/>
  <c r="Z33" i="1"/>
  <c r="E210" i="1" l="1"/>
  <c r="C210" i="1"/>
  <c r="F210" i="1" l="1"/>
  <c r="G210" i="1" s="1"/>
  <c r="D211" i="1" s="1"/>
  <c r="E211" i="1" l="1"/>
  <c r="C211" i="1"/>
  <c r="F211" i="1" l="1"/>
  <c r="G211" i="1" s="1"/>
  <c r="D212" i="1" s="1"/>
  <c r="E212" i="1" l="1"/>
  <c r="C212" i="1"/>
  <c r="F212" i="1" l="1"/>
  <c r="G212" i="1" s="1"/>
  <c r="D213" i="1" s="1"/>
  <c r="E213" i="1" l="1"/>
  <c r="F213" i="1" s="1"/>
  <c r="C213" i="1"/>
  <c r="G213" i="1"/>
  <c r="D214" i="1" s="1"/>
  <c r="E214" i="1" l="1"/>
  <c r="F214" i="1" s="1"/>
  <c r="G214" i="1" s="1"/>
  <c r="D215" i="1" s="1"/>
  <c r="C214" i="1"/>
  <c r="C215" i="1" l="1"/>
  <c r="E215" i="1"/>
  <c r="F215" i="1" l="1"/>
  <c r="G215" i="1" s="1"/>
  <c r="D216" i="1" s="1"/>
  <c r="C216" i="1" l="1"/>
  <c r="E216" i="1"/>
  <c r="F216" i="1" s="1"/>
  <c r="G216" i="1" s="1"/>
  <c r="D217" i="1" s="1"/>
  <c r="C217" i="1" l="1"/>
  <c r="E217" i="1"/>
  <c r="F217" i="1" s="1"/>
  <c r="G217" i="1" s="1"/>
  <c r="D218" i="1" s="1"/>
  <c r="C218" i="1" l="1"/>
  <c r="E218" i="1"/>
  <c r="F218" i="1" l="1"/>
  <c r="G218" i="1" s="1"/>
  <c r="D219" i="1" s="1"/>
  <c r="C219" i="1" l="1"/>
  <c r="E219" i="1"/>
  <c r="F219" i="1" s="1"/>
  <c r="G219" i="1" s="1"/>
  <c r="D220" i="1" s="1"/>
  <c r="E220" i="1" l="1"/>
  <c r="C220" i="1"/>
  <c r="F220" i="1" l="1"/>
  <c r="G220" i="1" s="1"/>
  <c r="D221" i="1" s="1"/>
  <c r="E221" i="1" l="1"/>
  <c r="F221" i="1" s="1"/>
  <c r="G221" i="1" s="1"/>
  <c r="C221" i="1"/>
  <c r="Y34" i="1" s="1"/>
  <c r="D222" i="1" l="1"/>
  <c r="Z34" i="1"/>
  <c r="E222" i="1" l="1"/>
  <c r="F222" i="1" s="1"/>
  <c r="G222" i="1" s="1"/>
  <c r="D223" i="1" s="1"/>
  <c r="C222" i="1"/>
  <c r="C223" i="1" l="1"/>
  <c r="E223" i="1"/>
  <c r="F223" i="1" l="1"/>
  <c r="G223" i="1" s="1"/>
  <c r="D224" i="1" s="1"/>
  <c r="C224" i="1" l="1"/>
  <c r="E224" i="1"/>
  <c r="F224" i="1" s="1"/>
  <c r="G224" i="1" s="1"/>
  <c r="D225" i="1" s="1"/>
  <c r="E225" i="1" l="1"/>
  <c r="C225" i="1"/>
  <c r="F225" i="1" l="1"/>
  <c r="G225" i="1" s="1"/>
  <c r="D226" i="1" s="1"/>
  <c r="C226" i="1" l="1"/>
  <c r="E226" i="1"/>
  <c r="F226" i="1" l="1"/>
  <c r="G226" i="1" s="1"/>
  <c r="D227" i="1" s="1"/>
  <c r="E227" i="1" l="1"/>
  <c r="F227" i="1" s="1"/>
  <c r="G227" i="1" s="1"/>
  <c r="D228" i="1" s="1"/>
  <c r="C227" i="1"/>
  <c r="E228" i="1" l="1"/>
  <c r="C228" i="1"/>
  <c r="F228" i="1" l="1"/>
  <c r="G228" i="1" s="1"/>
  <c r="D229" i="1" s="1"/>
  <c r="C229" i="1" l="1"/>
  <c r="E229" i="1"/>
  <c r="F229" i="1" l="1"/>
  <c r="G229" i="1" s="1"/>
  <c r="D230" i="1" s="1"/>
  <c r="E230" i="1" l="1"/>
  <c r="F230" i="1" s="1"/>
  <c r="G230" i="1" s="1"/>
  <c r="D231" i="1" s="1"/>
  <c r="C230" i="1"/>
  <c r="E231" i="1" l="1"/>
  <c r="F231" i="1" s="1"/>
  <c r="C231" i="1"/>
  <c r="G231" i="1"/>
  <c r="D232" i="1" s="1"/>
  <c r="E232" i="1" l="1"/>
  <c r="F232" i="1" s="1"/>
  <c r="C232" i="1"/>
  <c r="G232" i="1"/>
  <c r="D233" i="1" s="1"/>
  <c r="E233" i="1" l="1"/>
  <c r="C233" i="1"/>
  <c r="Y35" i="1" s="1"/>
  <c r="F233" i="1" l="1"/>
  <c r="G233" i="1" s="1"/>
  <c r="Z35" i="1" l="1"/>
  <c r="D234" i="1"/>
  <c r="E234" i="1" l="1"/>
  <c r="C234" i="1"/>
  <c r="F234" i="1" l="1"/>
  <c r="G234" i="1" s="1"/>
  <c r="D235" i="1" s="1"/>
  <c r="C235" i="1" l="1"/>
  <c r="E235" i="1"/>
  <c r="F235" i="1" s="1"/>
  <c r="G235" i="1" s="1"/>
  <c r="D236" i="1" s="1"/>
  <c r="E236" i="1" l="1"/>
  <c r="C236" i="1"/>
  <c r="F236" i="1" l="1"/>
  <c r="G236" i="1" s="1"/>
  <c r="D237" i="1" s="1"/>
  <c r="E237" i="1" l="1"/>
  <c r="C237" i="1"/>
  <c r="F237" i="1" l="1"/>
  <c r="G237" i="1" s="1"/>
  <c r="D238" i="1" s="1"/>
  <c r="C238" i="1" l="1"/>
  <c r="E238" i="1"/>
  <c r="F238" i="1" s="1"/>
  <c r="G238" i="1" s="1"/>
  <c r="D239" i="1" s="1"/>
  <c r="C239" i="1" l="1"/>
  <c r="E239" i="1"/>
  <c r="F239" i="1" s="1"/>
  <c r="G239" i="1" s="1"/>
  <c r="D240" i="1" s="1"/>
  <c r="E240" i="1" l="1"/>
  <c r="F240" i="1" s="1"/>
  <c r="G240" i="1" s="1"/>
  <c r="D241" i="1" s="1"/>
  <c r="C240" i="1"/>
  <c r="C241" i="1" l="1"/>
  <c r="E241" i="1"/>
  <c r="F241" i="1" s="1"/>
  <c r="G241" i="1" s="1"/>
  <c r="D242" i="1" s="1"/>
  <c r="E242" i="1" l="1"/>
  <c r="F242" i="1" s="1"/>
  <c r="G242" i="1" s="1"/>
  <c r="D243" i="1" s="1"/>
  <c r="C242" i="1"/>
  <c r="C243" i="1" l="1"/>
  <c r="E243" i="1"/>
  <c r="F243" i="1" l="1"/>
  <c r="G243" i="1" s="1"/>
  <c r="D244" i="1" s="1"/>
  <c r="E244" i="1" l="1"/>
  <c r="C244" i="1"/>
  <c r="F244" i="1" l="1"/>
  <c r="G244" i="1" s="1"/>
  <c r="D245" i="1" s="1"/>
  <c r="E245" i="1" l="1"/>
  <c r="F245" i="1" s="1"/>
  <c r="G245" i="1" s="1"/>
  <c r="C245" i="1"/>
  <c r="Y36" i="1" s="1"/>
  <c r="Z36" i="1" l="1"/>
  <c r="D246" i="1"/>
  <c r="E246" i="1" l="1"/>
  <c r="F246" i="1" s="1"/>
  <c r="G246" i="1" s="1"/>
  <c r="D247" i="1" s="1"/>
  <c r="C246" i="1"/>
  <c r="E247" i="1" l="1"/>
  <c r="F247" i="1" s="1"/>
  <c r="G247" i="1" s="1"/>
  <c r="D248" i="1" s="1"/>
  <c r="C247" i="1"/>
  <c r="E248" i="1" l="1"/>
  <c r="F248" i="1" s="1"/>
  <c r="G248" i="1" s="1"/>
  <c r="D249" i="1" s="1"/>
  <c r="C248" i="1"/>
  <c r="E249" i="1" l="1"/>
  <c r="C249" i="1"/>
  <c r="F249" i="1" l="1"/>
  <c r="G249" i="1" s="1"/>
  <c r="D250" i="1" s="1"/>
  <c r="E250" i="1" l="1"/>
  <c r="F250" i="1" s="1"/>
  <c r="G250" i="1" s="1"/>
  <c r="D251" i="1" s="1"/>
  <c r="C250" i="1"/>
  <c r="C251" i="1" l="1"/>
  <c r="E251" i="1"/>
  <c r="F251" i="1" l="1"/>
  <c r="G251" i="1" s="1"/>
  <c r="D252" i="1" s="1"/>
  <c r="E252" i="1" l="1"/>
  <c r="F252" i="1" s="1"/>
  <c r="G252" i="1" s="1"/>
  <c r="D253" i="1" s="1"/>
  <c r="C252" i="1"/>
  <c r="C253" i="1" l="1"/>
  <c r="E253" i="1"/>
  <c r="F253" i="1" s="1"/>
  <c r="G253" i="1" s="1"/>
  <c r="D254" i="1" s="1"/>
  <c r="C254" i="1" l="1"/>
  <c r="E254" i="1"/>
  <c r="F254" i="1" s="1"/>
  <c r="G254" i="1" s="1"/>
  <c r="D255" i="1" s="1"/>
  <c r="C255" i="1" l="1"/>
  <c r="E255" i="1"/>
  <c r="F255" i="1" l="1"/>
  <c r="G255" i="1" s="1"/>
  <c r="D256" i="1" s="1"/>
  <c r="C256" i="1" l="1"/>
  <c r="E256" i="1"/>
  <c r="E13" i="1" l="1"/>
  <c r="F256" i="1"/>
  <c r="G256" i="1" s="1"/>
  <c r="D257" i="1" s="1"/>
  <c r="E257" i="1" l="1"/>
  <c r="F257" i="1" s="1"/>
  <c r="G257" i="1" s="1"/>
  <c r="C257" i="1"/>
  <c r="Y37" i="1" s="1"/>
  <c r="Z37" i="1" l="1"/>
  <c r="D258" i="1"/>
  <c r="E258" i="1" l="1"/>
  <c r="F258" i="1" s="1"/>
  <c r="G258" i="1" s="1"/>
  <c r="D259" i="1" s="1"/>
  <c r="C258" i="1"/>
  <c r="E259" i="1" l="1"/>
  <c r="F259" i="1" s="1"/>
  <c r="C259" i="1"/>
  <c r="G259" i="1"/>
  <c r="D260" i="1" s="1"/>
  <c r="C260" i="1" l="1"/>
  <c r="E260" i="1"/>
  <c r="F260" i="1" s="1"/>
  <c r="G260" i="1" s="1"/>
  <c r="D261" i="1" s="1"/>
  <c r="C261" i="1" l="1"/>
  <c r="E261" i="1"/>
  <c r="F261" i="1" s="1"/>
  <c r="G261" i="1" s="1"/>
  <c r="D262" i="1" s="1"/>
  <c r="C262" i="1" l="1"/>
  <c r="E262" i="1"/>
  <c r="F262" i="1" s="1"/>
  <c r="G262" i="1" s="1"/>
  <c r="D263" i="1" s="1"/>
  <c r="C263" i="1" l="1"/>
  <c r="E263" i="1"/>
  <c r="F263" i="1" s="1"/>
  <c r="G263" i="1" s="1"/>
  <c r="D264" i="1" s="1"/>
  <c r="E264" i="1" l="1"/>
  <c r="F264" i="1" s="1"/>
  <c r="G264" i="1" s="1"/>
  <c r="D265" i="1" s="1"/>
  <c r="C264" i="1"/>
  <c r="E265" i="1" l="1"/>
  <c r="F265" i="1" s="1"/>
  <c r="G265" i="1" s="1"/>
  <c r="D266" i="1" s="1"/>
  <c r="C265" i="1"/>
  <c r="C266" i="1" l="1"/>
  <c r="E266" i="1"/>
  <c r="F266" i="1" s="1"/>
  <c r="G266" i="1" s="1"/>
  <c r="D267" i="1" s="1"/>
  <c r="C267" i="1" l="1"/>
  <c r="E267" i="1"/>
  <c r="F267" i="1" s="1"/>
  <c r="G267" i="1" s="1"/>
  <c r="D268" i="1" s="1"/>
  <c r="E268" i="1" l="1"/>
  <c r="F268" i="1" s="1"/>
  <c r="G268" i="1" s="1"/>
  <c r="D269" i="1" s="1"/>
  <c r="C268" i="1"/>
  <c r="C269" i="1" l="1"/>
  <c r="Y38" i="1" s="1"/>
  <c r="E269" i="1"/>
  <c r="F269" i="1" s="1"/>
  <c r="G269" i="1" s="1"/>
  <c r="Z38" i="1" l="1"/>
  <c r="D270" i="1"/>
  <c r="E270" i="1" l="1"/>
  <c r="F270" i="1" s="1"/>
  <c r="G270" i="1" s="1"/>
  <c r="D271" i="1" s="1"/>
  <c r="C270" i="1"/>
  <c r="E271" i="1" l="1"/>
  <c r="F271" i="1" s="1"/>
  <c r="C271" i="1"/>
  <c r="G271" i="1"/>
  <c r="D272" i="1" s="1"/>
  <c r="C272" i="1" l="1"/>
  <c r="E272" i="1"/>
  <c r="F272" i="1" s="1"/>
  <c r="G272" i="1" s="1"/>
  <c r="D273" i="1" s="1"/>
  <c r="E273" i="1" l="1"/>
  <c r="F273" i="1" s="1"/>
  <c r="G273" i="1" s="1"/>
  <c r="D274" i="1" s="1"/>
  <c r="C273" i="1"/>
  <c r="C274" i="1" l="1"/>
  <c r="E274" i="1"/>
  <c r="F274" i="1" s="1"/>
  <c r="G274" i="1" s="1"/>
  <c r="D275" i="1" s="1"/>
  <c r="C275" i="1" l="1"/>
  <c r="E275" i="1"/>
  <c r="F275" i="1" s="1"/>
  <c r="G275" i="1" s="1"/>
  <c r="D276" i="1" s="1"/>
  <c r="C276" i="1" l="1"/>
  <c r="E276" i="1"/>
  <c r="F276" i="1" s="1"/>
  <c r="G276" i="1" s="1"/>
  <c r="D277" i="1" s="1"/>
  <c r="C277" i="1" l="1"/>
  <c r="E277" i="1"/>
  <c r="F277" i="1" s="1"/>
  <c r="G277" i="1" s="1"/>
  <c r="D278" i="1" s="1"/>
  <c r="E278" i="1" l="1"/>
  <c r="F278" i="1" s="1"/>
  <c r="G278" i="1" s="1"/>
  <c r="D279" i="1" s="1"/>
  <c r="C278" i="1"/>
  <c r="C279" i="1" l="1"/>
  <c r="E279" i="1"/>
  <c r="F279" i="1" s="1"/>
  <c r="G279" i="1" s="1"/>
  <c r="D280" i="1" s="1"/>
  <c r="C280" i="1" l="1"/>
  <c r="E280" i="1"/>
  <c r="F280" i="1" s="1"/>
  <c r="G280" i="1" s="1"/>
  <c r="D281" i="1" s="1"/>
  <c r="E281" i="1" l="1"/>
  <c r="F281" i="1" s="1"/>
  <c r="G281" i="1" s="1"/>
  <c r="C281" i="1"/>
  <c r="Y39" i="1" s="1"/>
  <c r="Z39" i="1" l="1"/>
  <c r="D282" i="1"/>
  <c r="E282" i="1" l="1"/>
  <c r="F282" i="1" s="1"/>
  <c r="G282" i="1" s="1"/>
  <c r="D283" i="1" s="1"/>
  <c r="C282" i="1"/>
  <c r="E283" i="1" l="1"/>
  <c r="F283" i="1" s="1"/>
  <c r="C283" i="1"/>
  <c r="G283" i="1"/>
  <c r="D284" i="1" s="1"/>
  <c r="E284" i="1" l="1"/>
  <c r="F284" i="1" s="1"/>
  <c r="G284" i="1" s="1"/>
  <c r="D285" i="1" s="1"/>
  <c r="C284" i="1"/>
  <c r="C285" i="1" l="1"/>
  <c r="E285" i="1"/>
  <c r="F285" i="1" s="1"/>
  <c r="G285" i="1" s="1"/>
  <c r="D286" i="1" s="1"/>
  <c r="E286" i="1" l="1"/>
  <c r="F286" i="1" s="1"/>
  <c r="G286" i="1" s="1"/>
  <c r="D287" i="1" s="1"/>
  <c r="C286" i="1"/>
  <c r="C287" i="1" l="1"/>
  <c r="E287" i="1"/>
  <c r="F287" i="1" s="1"/>
  <c r="G287" i="1" s="1"/>
  <c r="D288" i="1" s="1"/>
  <c r="E288" i="1" l="1"/>
  <c r="F288" i="1" s="1"/>
  <c r="G288" i="1" s="1"/>
  <c r="D289" i="1" s="1"/>
  <c r="C288" i="1"/>
  <c r="E289" i="1" l="1"/>
  <c r="F289" i="1" s="1"/>
  <c r="G289" i="1" s="1"/>
  <c r="D290" i="1" s="1"/>
  <c r="C289" i="1"/>
  <c r="E290" i="1" l="1"/>
  <c r="F290" i="1" s="1"/>
  <c r="G290" i="1" s="1"/>
  <c r="D291" i="1" s="1"/>
  <c r="C290" i="1"/>
  <c r="C291" i="1" l="1"/>
  <c r="E291" i="1"/>
  <c r="F291" i="1" s="1"/>
  <c r="G291" i="1" s="1"/>
  <c r="D292" i="1" s="1"/>
  <c r="E292" i="1" l="1"/>
  <c r="F292" i="1" s="1"/>
  <c r="C292" i="1"/>
  <c r="G292" i="1"/>
  <c r="D293" i="1" s="1"/>
  <c r="E293" i="1" l="1"/>
  <c r="F293" i="1" s="1"/>
  <c r="G293" i="1" s="1"/>
  <c r="C293" i="1"/>
  <c r="Y40" i="1" s="1"/>
  <c r="Z40" i="1" l="1"/>
  <c r="D294" i="1"/>
  <c r="E294" i="1" l="1"/>
  <c r="F294" i="1" s="1"/>
  <c r="G294" i="1" s="1"/>
  <c r="D295" i="1" s="1"/>
  <c r="C294" i="1"/>
  <c r="C295" i="1" l="1"/>
  <c r="E295" i="1"/>
  <c r="F295" i="1" s="1"/>
  <c r="G295" i="1" s="1"/>
  <c r="D296" i="1" s="1"/>
  <c r="E296" i="1" l="1"/>
  <c r="F296" i="1" s="1"/>
  <c r="G296" i="1" s="1"/>
  <c r="D297" i="1" s="1"/>
  <c r="C296" i="1"/>
  <c r="E297" i="1" l="1"/>
  <c r="F297" i="1" s="1"/>
  <c r="G297" i="1" s="1"/>
  <c r="D298" i="1" s="1"/>
  <c r="C297" i="1"/>
  <c r="E298" i="1" l="1"/>
  <c r="F298" i="1" s="1"/>
  <c r="G298" i="1" s="1"/>
  <c r="D299" i="1" s="1"/>
  <c r="C298" i="1"/>
  <c r="C299" i="1" l="1"/>
  <c r="E299" i="1"/>
  <c r="F299" i="1" s="1"/>
  <c r="G299" i="1" s="1"/>
  <c r="D300" i="1" s="1"/>
  <c r="C300" i="1" l="1"/>
  <c r="E300" i="1"/>
  <c r="F300" i="1" s="1"/>
  <c r="G300" i="1" s="1"/>
  <c r="D301" i="1" s="1"/>
  <c r="C301" i="1" l="1"/>
  <c r="E301" i="1"/>
  <c r="F301" i="1" s="1"/>
  <c r="G301" i="1" s="1"/>
  <c r="D302" i="1" s="1"/>
  <c r="E302" i="1" l="1"/>
  <c r="F302" i="1" s="1"/>
  <c r="G302" i="1" s="1"/>
  <c r="D303" i="1" s="1"/>
  <c r="C302" i="1"/>
  <c r="C303" i="1" l="1"/>
  <c r="E303" i="1"/>
  <c r="F303" i="1" s="1"/>
  <c r="G303" i="1" s="1"/>
  <c r="D304" i="1" s="1"/>
  <c r="E304" i="1" l="1"/>
  <c r="F304" i="1" s="1"/>
  <c r="G304" i="1" s="1"/>
  <c r="D305" i="1" s="1"/>
  <c r="C304" i="1"/>
  <c r="E305" i="1" l="1"/>
  <c r="F305" i="1" s="1"/>
  <c r="G305" i="1" s="1"/>
  <c r="C305" i="1"/>
  <c r="Y41" i="1" s="1"/>
  <c r="D306" i="1" l="1"/>
  <c r="Z41" i="1"/>
  <c r="E306" i="1" l="1"/>
  <c r="F306" i="1" s="1"/>
  <c r="G306" i="1" s="1"/>
  <c r="D307" i="1" s="1"/>
  <c r="C306" i="1"/>
  <c r="E307" i="1" l="1"/>
  <c r="F307" i="1" s="1"/>
  <c r="G307" i="1" s="1"/>
  <c r="D308" i="1" s="1"/>
  <c r="C307" i="1"/>
  <c r="C308" i="1" l="1"/>
  <c r="E308" i="1"/>
  <c r="F308" i="1" s="1"/>
  <c r="G308" i="1" s="1"/>
  <c r="D309" i="1" s="1"/>
  <c r="C309" i="1" l="1"/>
  <c r="E309" i="1"/>
  <c r="F309" i="1" s="1"/>
  <c r="G309" i="1" s="1"/>
  <c r="D310" i="1" s="1"/>
  <c r="E310" i="1" l="1"/>
  <c r="F310" i="1" s="1"/>
  <c r="G310" i="1" s="1"/>
  <c r="D311" i="1" s="1"/>
  <c r="C310" i="1"/>
  <c r="E311" i="1" l="1"/>
  <c r="F311" i="1" s="1"/>
  <c r="G311" i="1" s="1"/>
  <c r="D312" i="1" s="1"/>
  <c r="C311" i="1"/>
  <c r="C312" i="1" l="1"/>
  <c r="E312" i="1"/>
  <c r="F312" i="1" s="1"/>
  <c r="G312" i="1" s="1"/>
  <c r="D313" i="1" s="1"/>
  <c r="E313" i="1" l="1"/>
  <c r="F313" i="1" s="1"/>
  <c r="G313" i="1" s="1"/>
  <c r="D314" i="1" s="1"/>
  <c r="C313" i="1"/>
  <c r="C314" i="1" l="1"/>
  <c r="E314" i="1"/>
  <c r="F314" i="1" s="1"/>
  <c r="G314" i="1" s="1"/>
  <c r="D315" i="1" s="1"/>
  <c r="C315" i="1" l="1"/>
  <c r="E315" i="1"/>
  <c r="F315" i="1" s="1"/>
  <c r="G315" i="1" s="1"/>
  <c r="D316" i="1" s="1"/>
  <c r="C316" i="1" l="1"/>
  <c r="E316" i="1"/>
  <c r="F316" i="1" s="1"/>
  <c r="G316" i="1" s="1"/>
  <c r="D317" i="1" s="1"/>
  <c r="E317" i="1" l="1"/>
  <c r="F317" i="1" s="1"/>
  <c r="G317" i="1" s="1"/>
  <c r="C317" i="1"/>
  <c r="Y42" i="1" s="1"/>
  <c r="D318" i="1" l="1"/>
  <c r="Z42" i="1"/>
  <c r="E318" i="1" l="1"/>
  <c r="F318" i="1" s="1"/>
  <c r="G318" i="1" s="1"/>
  <c r="D319" i="1" s="1"/>
  <c r="C318" i="1"/>
  <c r="C319" i="1" l="1"/>
  <c r="E319" i="1"/>
  <c r="F319" i="1" s="1"/>
  <c r="G319" i="1" s="1"/>
  <c r="D320" i="1" s="1"/>
  <c r="E320" i="1" l="1"/>
  <c r="F320" i="1" s="1"/>
  <c r="C320" i="1"/>
  <c r="G320" i="1"/>
  <c r="D321" i="1" s="1"/>
  <c r="E321" i="1" l="1"/>
  <c r="F321" i="1" s="1"/>
  <c r="C321" i="1"/>
  <c r="G321" i="1"/>
  <c r="D322" i="1" s="1"/>
  <c r="C322" i="1" l="1"/>
  <c r="E322" i="1"/>
  <c r="F322" i="1" s="1"/>
  <c r="G322" i="1" s="1"/>
  <c r="D323" i="1" s="1"/>
  <c r="E323" i="1" l="1"/>
  <c r="F323" i="1" s="1"/>
  <c r="C323" i="1"/>
  <c r="G323" i="1"/>
  <c r="D324" i="1" s="1"/>
  <c r="E324" i="1" l="1"/>
  <c r="F324" i="1" s="1"/>
  <c r="G324" i="1" s="1"/>
  <c r="D325" i="1" s="1"/>
  <c r="C324" i="1"/>
  <c r="E325" i="1" l="1"/>
  <c r="F325" i="1" s="1"/>
  <c r="G325" i="1" s="1"/>
  <c r="D326" i="1" s="1"/>
  <c r="C325" i="1"/>
  <c r="E326" i="1" l="1"/>
  <c r="F326" i="1" s="1"/>
  <c r="G326" i="1" s="1"/>
  <c r="D327" i="1" s="1"/>
  <c r="C326" i="1"/>
  <c r="E327" i="1" l="1"/>
  <c r="F327" i="1" s="1"/>
  <c r="G327" i="1" s="1"/>
  <c r="D328" i="1" s="1"/>
  <c r="C327" i="1"/>
  <c r="C328" i="1" l="1"/>
  <c r="E328" i="1"/>
  <c r="F328" i="1" s="1"/>
  <c r="G328" i="1" s="1"/>
  <c r="D329" i="1" s="1"/>
  <c r="C329" i="1" l="1"/>
  <c r="Y43" i="1" s="1"/>
  <c r="E329" i="1"/>
  <c r="F329" i="1" s="1"/>
  <c r="G329" i="1" s="1"/>
  <c r="D330" i="1" l="1"/>
  <c r="Z43" i="1"/>
  <c r="C330" i="1" l="1"/>
  <c r="E330" i="1"/>
  <c r="F330" i="1" s="1"/>
  <c r="G330" i="1" s="1"/>
  <c r="D331" i="1" s="1"/>
  <c r="E331" i="1" l="1"/>
  <c r="F331" i="1" s="1"/>
  <c r="C331" i="1"/>
  <c r="G331" i="1"/>
  <c r="D332" i="1" s="1"/>
  <c r="C332" i="1" l="1"/>
  <c r="E332" i="1"/>
  <c r="F332" i="1" s="1"/>
  <c r="G332" i="1" s="1"/>
  <c r="D333" i="1" s="1"/>
  <c r="E333" i="1" l="1"/>
  <c r="F333" i="1" s="1"/>
  <c r="G333" i="1" s="1"/>
  <c r="D334" i="1" s="1"/>
  <c r="C333" i="1"/>
  <c r="E334" i="1" l="1"/>
  <c r="F334" i="1" s="1"/>
  <c r="G334" i="1" s="1"/>
  <c r="D335" i="1" s="1"/>
  <c r="C334" i="1"/>
  <c r="C335" i="1" l="1"/>
  <c r="E335" i="1"/>
  <c r="F335" i="1" s="1"/>
  <c r="G335" i="1" s="1"/>
  <c r="D336" i="1" s="1"/>
  <c r="C336" i="1" l="1"/>
  <c r="E336" i="1"/>
  <c r="F336" i="1" s="1"/>
  <c r="G336" i="1" s="1"/>
  <c r="D337" i="1" s="1"/>
  <c r="C337" i="1" l="1"/>
  <c r="E337" i="1"/>
  <c r="F337" i="1" s="1"/>
  <c r="G337" i="1" s="1"/>
  <c r="D338" i="1" s="1"/>
  <c r="E338" i="1" l="1"/>
  <c r="F338" i="1" s="1"/>
  <c r="C338" i="1"/>
  <c r="G338" i="1"/>
  <c r="D339" i="1" s="1"/>
  <c r="C339" i="1" l="1"/>
  <c r="E339" i="1"/>
  <c r="F339" i="1" s="1"/>
  <c r="G339" i="1" s="1"/>
  <c r="D340" i="1" s="1"/>
  <c r="C340" i="1" l="1"/>
  <c r="E340" i="1"/>
  <c r="F340" i="1" s="1"/>
  <c r="G340" i="1" s="1"/>
  <c r="D341" i="1" s="1"/>
  <c r="E341" i="1" l="1"/>
  <c r="F341" i="1" s="1"/>
  <c r="G341" i="1" s="1"/>
  <c r="C341" i="1"/>
  <c r="Y44" i="1" s="1"/>
  <c r="Z44" i="1" l="1"/>
  <c r="D342" i="1"/>
  <c r="E342" i="1" l="1"/>
  <c r="F342" i="1" s="1"/>
  <c r="C342" i="1"/>
  <c r="G342" i="1"/>
  <c r="D343" i="1" s="1"/>
  <c r="C343" i="1" l="1"/>
  <c r="E343" i="1"/>
  <c r="F343" i="1" s="1"/>
  <c r="G343" i="1" s="1"/>
  <c r="D344" i="1" s="1"/>
  <c r="E344" i="1" l="1"/>
  <c r="F344" i="1" s="1"/>
  <c r="G344" i="1" s="1"/>
  <c r="D345" i="1" s="1"/>
  <c r="C344" i="1"/>
  <c r="E345" i="1" l="1"/>
  <c r="F345" i="1" s="1"/>
  <c r="G345" i="1" s="1"/>
  <c r="D346" i="1" s="1"/>
  <c r="C345" i="1"/>
  <c r="E346" i="1" l="1"/>
  <c r="F346" i="1" s="1"/>
  <c r="G346" i="1" s="1"/>
  <c r="D347" i="1" s="1"/>
  <c r="C346" i="1"/>
  <c r="C347" i="1" l="1"/>
  <c r="E347" i="1"/>
  <c r="F347" i="1" s="1"/>
  <c r="G347" i="1" s="1"/>
  <c r="D348" i="1" s="1"/>
  <c r="E348" i="1" l="1"/>
  <c r="F348" i="1" s="1"/>
  <c r="G348" i="1"/>
  <c r="D349" i="1" s="1"/>
  <c r="C348" i="1"/>
  <c r="E349" i="1" l="1"/>
  <c r="F349" i="1" s="1"/>
  <c r="G349" i="1" s="1"/>
  <c r="D350" i="1" s="1"/>
  <c r="C349" i="1"/>
  <c r="C350" i="1" l="1"/>
  <c r="E350" i="1"/>
  <c r="F350" i="1" s="1"/>
  <c r="G350" i="1" s="1"/>
  <c r="D351" i="1" s="1"/>
  <c r="E351" i="1" l="1"/>
  <c r="F351" i="1" s="1"/>
  <c r="G351" i="1" s="1"/>
  <c r="D352" i="1" s="1"/>
  <c r="C351" i="1"/>
  <c r="E352" i="1" l="1"/>
  <c r="F352" i="1" s="1"/>
  <c r="G352" i="1" s="1"/>
  <c r="D353" i="1" s="1"/>
  <c r="C352" i="1"/>
  <c r="C353" i="1" l="1"/>
  <c r="Y45" i="1" s="1"/>
  <c r="E353" i="1"/>
  <c r="F353" i="1" s="1"/>
  <c r="G353" i="1" s="1"/>
  <c r="Z45" i="1" l="1"/>
  <c r="D354" i="1"/>
  <c r="C354" i="1" l="1"/>
  <c r="E354" i="1"/>
  <c r="F354" i="1" s="1"/>
  <c r="G354" i="1" s="1"/>
  <c r="D355" i="1" s="1"/>
  <c r="C355" i="1" l="1"/>
  <c r="E355" i="1"/>
  <c r="F355" i="1" s="1"/>
  <c r="G355" i="1" s="1"/>
  <c r="D356" i="1" s="1"/>
  <c r="E356" i="1" l="1"/>
  <c r="F356" i="1" s="1"/>
  <c r="G356" i="1" s="1"/>
  <c r="D357" i="1" s="1"/>
  <c r="C356" i="1"/>
  <c r="E357" i="1" l="1"/>
  <c r="F357" i="1" s="1"/>
  <c r="G357" i="1"/>
  <c r="D358" i="1" s="1"/>
  <c r="C357" i="1"/>
  <c r="C358" i="1" l="1"/>
  <c r="E358" i="1"/>
  <c r="F358" i="1" s="1"/>
  <c r="G358" i="1" s="1"/>
  <c r="D359" i="1" s="1"/>
  <c r="E359" i="1" l="1"/>
  <c r="F359" i="1" s="1"/>
  <c r="G359" i="1" s="1"/>
  <c r="D360" i="1" s="1"/>
  <c r="C359" i="1"/>
  <c r="C360" i="1" l="1"/>
  <c r="E360" i="1"/>
  <c r="F360" i="1" s="1"/>
  <c r="G360" i="1" s="1"/>
  <c r="D361" i="1" s="1"/>
  <c r="C361" i="1" l="1"/>
  <c r="E361" i="1"/>
  <c r="F361" i="1" s="1"/>
  <c r="G361" i="1" s="1"/>
  <c r="D362" i="1" s="1"/>
  <c r="E362" i="1" l="1"/>
  <c r="F362" i="1" s="1"/>
  <c r="G362" i="1" s="1"/>
  <c r="D363" i="1" s="1"/>
  <c r="C362" i="1"/>
  <c r="E363" i="1" l="1"/>
  <c r="F363" i="1" s="1"/>
  <c r="G363" i="1" s="1"/>
  <c r="D364" i="1" s="1"/>
  <c r="C363" i="1"/>
  <c r="C364" i="1" l="1"/>
  <c r="E364" i="1"/>
  <c r="F364" i="1" s="1"/>
  <c r="G364" i="1" s="1"/>
  <c r="D365" i="1" s="1"/>
  <c r="C365" i="1" l="1"/>
  <c r="Y46" i="1" s="1"/>
  <c r="E365" i="1"/>
  <c r="F365" i="1" s="1"/>
  <c r="G365" i="1" s="1"/>
  <c r="D366" i="1" l="1"/>
  <c r="Z46" i="1"/>
  <c r="C366" i="1" l="1"/>
  <c r="E366" i="1"/>
  <c r="F366" i="1" s="1"/>
  <c r="G366" i="1" s="1"/>
  <c r="D367" i="1" s="1"/>
  <c r="C367" i="1" l="1"/>
  <c r="E367" i="1"/>
  <c r="F367" i="1" s="1"/>
  <c r="G367" i="1" s="1"/>
  <c r="D368" i="1" s="1"/>
  <c r="E368" i="1" l="1"/>
  <c r="F368" i="1" s="1"/>
  <c r="C368" i="1"/>
  <c r="G368" i="1"/>
  <c r="D369" i="1" s="1"/>
  <c r="C369" i="1" l="1"/>
  <c r="E369" i="1"/>
  <c r="F369" i="1" s="1"/>
  <c r="G369" i="1" s="1"/>
  <c r="D370" i="1" s="1"/>
  <c r="C370" i="1" l="1"/>
  <c r="E370" i="1"/>
  <c r="F370" i="1" s="1"/>
  <c r="G370" i="1" s="1"/>
  <c r="D371" i="1" s="1"/>
  <c r="C371" i="1" l="1"/>
  <c r="E371" i="1"/>
  <c r="F371" i="1" s="1"/>
  <c r="G371" i="1" s="1"/>
  <c r="D372" i="1" s="1"/>
  <c r="E372" i="1" l="1"/>
  <c r="F372" i="1" s="1"/>
  <c r="G372" i="1" s="1"/>
  <c r="D373" i="1" s="1"/>
  <c r="C372" i="1"/>
  <c r="C373" i="1" l="1"/>
  <c r="E373" i="1"/>
  <c r="F373" i="1" s="1"/>
  <c r="G373" i="1" s="1"/>
  <c r="D374" i="1" s="1"/>
  <c r="C374" i="1" l="1"/>
  <c r="E374" i="1"/>
  <c r="F374" i="1" s="1"/>
  <c r="G374" i="1" s="1"/>
  <c r="D375" i="1" s="1"/>
  <c r="E375" i="1" l="1"/>
  <c r="F375" i="1" s="1"/>
  <c r="G375" i="1" s="1"/>
  <c r="D376" i="1" s="1"/>
  <c r="C375" i="1"/>
  <c r="C376" i="1" l="1"/>
  <c r="E376" i="1"/>
  <c r="F376" i="1" s="1"/>
  <c r="G376" i="1" s="1"/>
  <c r="D377" i="1" s="1"/>
  <c r="C377" i="1" l="1"/>
  <c r="Y47" i="1" s="1"/>
  <c r="E377" i="1"/>
  <c r="F377" i="1" s="1"/>
  <c r="G377" i="1" s="1"/>
  <c r="Z47" i="1" l="1"/>
  <c r="D378" i="1"/>
  <c r="E378" i="1" l="1"/>
  <c r="F378" i="1" s="1"/>
  <c r="G378" i="1" s="1"/>
  <c r="D379" i="1" s="1"/>
  <c r="C378" i="1"/>
  <c r="E379" i="1" l="1"/>
  <c r="F379" i="1" s="1"/>
  <c r="G379" i="1" s="1"/>
  <c r="D380" i="1" s="1"/>
  <c r="C379" i="1"/>
  <c r="E380" i="1" l="1"/>
  <c r="F380" i="1" s="1"/>
  <c r="G380" i="1" s="1"/>
  <c r="D381" i="1" s="1"/>
  <c r="C380" i="1"/>
  <c r="E381" i="1" l="1"/>
  <c r="F381" i="1" s="1"/>
  <c r="G381" i="1" s="1"/>
  <c r="D382" i="1" s="1"/>
  <c r="C381" i="1"/>
  <c r="E382" i="1" l="1"/>
  <c r="F382" i="1" s="1"/>
  <c r="G382" i="1" s="1"/>
  <c r="D383" i="1" s="1"/>
  <c r="C382" i="1"/>
  <c r="E383" i="1" l="1"/>
  <c r="F383" i="1" s="1"/>
  <c r="C383" i="1"/>
  <c r="G383" i="1"/>
  <c r="D384" i="1" s="1"/>
  <c r="E384" i="1" l="1"/>
  <c r="F384" i="1" s="1"/>
  <c r="G384" i="1" s="1"/>
  <c r="D385" i="1" s="1"/>
  <c r="C384" i="1"/>
  <c r="C385" i="1" l="1"/>
  <c r="E385" i="1"/>
  <c r="F385" i="1" s="1"/>
  <c r="G385" i="1" s="1"/>
  <c r="D386" i="1" s="1"/>
  <c r="E386" i="1" l="1"/>
  <c r="F386" i="1" s="1"/>
  <c r="C386" i="1"/>
  <c r="G386" i="1"/>
  <c r="D387" i="1" s="1"/>
  <c r="E387" i="1" l="1"/>
  <c r="F387" i="1" s="1"/>
  <c r="G387" i="1" s="1"/>
  <c r="D388" i="1" s="1"/>
  <c r="C387" i="1"/>
  <c r="C388" i="1" l="1"/>
  <c r="E388" i="1"/>
  <c r="F388" i="1" s="1"/>
  <c r="G388" i="1" s="1"/>
  <c r="D389" i="1" s="1"/>
  <c r="C389" i="1" l="1"/>
  <c r="Y48" i="1" s="1"/>
  <c r="E389" i="1"/>
  <c r="F389" i="1" s="1"/>
  <c r="G389" i="1" s="1"/>
  <c r="D390" i="1" l="1"/>
  <c r="Z48" i="1"/>
  <c r="E390" i="1" l="1"/>
  <c r="F390" i="1" s="1"/>
  <c r="G390" i="1" s="1"/>
  <c r="D391" i="1" s="1"/>
  <c r="C390" i="1"/>
  <c r="E391" i="1" l="1"/>
  <c r="F391" i="1" s="1"/>
  <c r="G391" i="1"/>
  <c r="D392" i="1" s="1"/>
  <c r="C391" i="1"/>
  <c r="C392" i="1" l="1"/>
  <c r="E392" i="1"/>
  <c r="F392" i="1" s="1"/>
  <c r="G392" i="1" s="1"/>
  <c r="D393" i="1" s="1"/>
  <c r="C393" i="1" l="1"/>
  <c r="E393" i="1"/>
  <c r="F393" i="1" s="1"/>
  <c r="G393" i="1" s="1"/>
  <c r="D394" i="1" s="1"/>
  <c r="E394" i="1" l="1"/>
  <c r="F394" i="1" s="1"/>
  <c r="G394" i="1" s="1"/>
  <c r="D395" i="1" s="1"/>
  <c r="C394" i="1"/>
  <c r="E395" i="1" l="1"/>
  <c r="F395" i="1" s="1"/>
  <c r="G395" i="1" s="1"/>
  <c r="D396" i="1" s="1"/>
  <c r="C395" i="1"/>
  <c r="C396" i="1" l="1"/>
  <c r="E396" i="1"/>
  <c r="F396" i="1" s="1"/>
  <c r="G396" i="1" s="1"/>
  <c r="D397" i="1" s="1"/>
  <c r="C397" i="1" l="1"/>
  <c r="E397" i="1"/>
  <c r="F397" i="1" s="1"/>
  <c r="G397" i="1" s="1"/>
  <c r="D398" i="1" s="1"/>
  <c r="E398" i="1" l="1"/>
  <c r="F398" i="1" s="1"/>
  <c r="G398" i="1" s="1"/>
  <c r="D399" i="1" s="1"/>
  <c r="C398" i="1"/>
  <c r="E399" i="1" l="1"/>
  <c r="F399" i="1" s="1"/>
  <c r="G399" i="1" s="1"/>
  <c r="D400" i="1" s="1"/>
  <c r="C399" i="1"/>
  <c r="C400" i="1" l="1"/>
  <c r="E400" i="1"/>
  <c r="F400" i="1" s="1"/>
  <c r="G400" i="1" s="1"/>
  <c r="D401" i="1" s="1"/>
  <c r="C401" i="1" l="1"/>
  <c r="Y49" i="1" s="1"/>
  <c r="E401" i="1"/>
  <c r="F401" i="1" s="1"/>
  <c r="G401" i="1" s="1"/>
  <c r="D402" i="1" l="1"/>
  <c r="Z49" i="1"/>
  <c r="E402" i="1" l="1"/>
  <c r="F402" i="1" s="1"/>
  <c r="G402" i="1" s="1"/>
  <c r="D403" i="1" s="1"/>
  <c r="C402" i="1"/>
  <c r="E403" i="1" l="1"/>
  <c r="F403" i="1" s="1"/>
  <c r="G403" i="1" s="1"/>
  <c r="D404" i="1" s="1"/>
  <c r="C403" i="1"/>
  <c r="C404" i="1" l="1"/>
  <c r="E404" i="1"/>
  <c r="F404" i="1" s="1"/>
  <c r="G404" i="1" s="1"/>
  <c r="D405" i="1" s="1"/>
  <c r="C405" i="1" l="1"/>
  <c r="E405" i="1"/>
  <c r="F405" i="1" s="1"/>
  <c r="G405" i="1" s="1"/>
  <c r="D406" i="1" s="1"/>
  <c r="E406" i="1" l="1"/>
  <c r="F406" i="1" s="1"/>
  <c r="G406" i="1" s="1"/>
  <c r="D407" i="1" s="1"/>
  <c r="C406" i="1"/>
  <c r="E407" i="1" l="1"/>
  <c r="F407" i="1" s="1"/>
  <c r="G407" i="1"/>
  <c r="D408" i="1" s="1"/>
  <c r="C407" i="1"/>
  <c r="E408" i="1" l="1"/>
  <c r="F408" i="1" s="1"/>
  <c r="G408" i="1" s="1"/>
  <c r="D409" i="1" s="1"/>
  <c r="C408" i="1"/>
  <c r="C409" i="1" l="1"/>
  <c r="E409" i="1"/>
  <c r="F409" i="1" s="1"/>
  <c r="G409" i="1" s="1"/>
  <c r="D410" i="1" s="1"/>
  <c r="E410" i="1" l="1"/>
  <c r="F410" i="1" s="1"/>
  <c r="G410" i="1" s="1"/>
  <c r="D411" i="1" s="1"/>
  <c r="C410" i="1"/>
  <c r="C411" i="1" l="1"/>
  <c r="E411" i="1"/>
  <c r="F411" i="1" s="1"/>
  <c r="G411" i="1" s="1"/>
  <c r="D412" i="1" s="1"/>
  <c r="C412" i="1" l="1"/>
  <c r="E412" i="1"/>
  <c r="F412" i="1" s="1"/>
  <c r="G412" i="1" s="1"/>
  <c r="D413" i="1" s="1"/>
  <c r="E413" i="1" l="1"/>
  <c r="F413" i="1" s="1"/>
  <c r="G413" i="1" s="1"/>
  <c r="C413" i="1"/>
  <c r="Y50" i="1" s="1"/>
  <c r="Z50" i="1" l="1"/>
  <c r="D414" i="1"/>
  <c r="E414" i="1" l="1"/>
  <c r="F414" i="1" s="1"/>
  <c r="G414" i="1" s="1"/>
  <c r="D415" i="1" s="1"/>
  <c r="C414" i="1"/>
  <c r="E415" i="1" l="1"/>
  <c r="F415" i="1" s="1"/>
  <c r="G415" i="1" s="1"/>
  <c r="D416" i="1" s="1"/>
  <c r="C415" i="1"/>
  <c r="E416" i="1" l="1"/>
  <c r="F416" i="1" s="1"/>
  <c r="G416" i="1" s="1"/>
  <c r="D417" i="1" s="1"/>
  <c r="C416" i="1"/>
  <c r="C417" i="1" l="1"/>
  <c r="E417" i="1"/>
  <c r="F417" i="1" s="1"/>
  <c r="G417" i="1" s="1"/>
  <c r="D418" i="1" s="1"/>
  <c r="C418" i="1" l="1"/>
  <c r="E418" i="1"/>
  <c r="F418" i="1" s="1"/>
  <c r="G418" i="1" s="1"/>
  <c r="D419" i="1" s="1"/>
  <c r="E419" i="1" l="1"/>
  <c r="F419" i="1" s="1"/>
  <c r="G419" i="1"/>
  <c r="D420" i="1" s="1"/>
  <c r="C419" i="1"/>
  <c r="E420" i="1" l="1"/>
  <c r="F420" i="1" s="1"/>
  <c r="C420" i="1"/>
  <c r="G420" i="1"/>
  <c r="D421" i="1" s="1"/>
  <c r="C421" i="1" l="1"/>
  <c r="E421" i="1"/>
  <c r="F421" i="1" s="1"/>
  <c r="G421" i="1" s="1"/>
  <c r="D422" i="1" s="1"/>
  <c r="E422" i="1" l="1"/>
  <c r="F422" i="1" s="1"/>
  <c r="G422" i="1" s="1"/>
  <c r="D423" i="1" s="1"/>
  <c r="C422" i="1"/>
  <c r="C423" i="1" l="1"/>
  <c r="E423" i="1"/>
  <c r="F423" i="1" s="1"/>
  <c r="G423" i="1" s="1"/>
  <c r="D424" i="1" s="1"/>
  <c r="E424" i="1" l="1"/>
  <c r="F424" i="1" s="1"/>
  <c r="G424" i="1" s="1"/>
  <c r="D425" i="1" s="1"/>
  <c r="C424" i="1"/>
  <c r="C425" i="1" l="1"/>
  <c r="Y51" i="1" s="1"/>
  <c r="E425" i="1"/>
  <c r="F425" i="1" s="1"/>
  <c r="G425" i="1" s="1"/>
  <c r="Z51" i="1" l="1"/>
  <c r="D426" i="1"/>
  <c r="E426" i="1" l="1"/>
  <c r="F426" i="1" s="1"/>
  <c r="C426" i="1"/>
  <c r="G426" i="1"/>
  <c r="D427" i="1" s="1"/>
  <c r="C427" i="1" l="1"/>
  <c r="E427" i="1"/>
  <c r="F427" i="1" s="1"/>
  <c r="G427" i="1" s="1"/>
  <c r="D428" i="1" s="1"/>
  <c r="E428" i="1" l="1"/>
  <c r="F428" i="1" s="1"/>
  <c r="G428" i="1" s="1"/>
  <c r="D429" i="1" s="1"/>
  <c r="C428" i="1"/>
  <c r="C429" i="1" l="1"/>
  <c r="E429" i="1"/>
  <c r="F429" i="1" s="1"/>
  <c r="G429" i="1" s="1"/>
  <c r="D430" i="1" s="1"/>
  <c r="C430" i="1" l="1"/>
  <c r="E430" i="1"/>
  <c r="F430" i="1" s="1"/>
  <c r="G430" i="1" s="1"/>
  <c r="D431" i="1" s="1"/>
  <c r="E431" i="1" l="1"/>
  <c r="F431" i="1" s="1"/>
  <c r="C431" i="1"/>
  <c r="G431" i="1"/>
  <c r="D432" i="1" s="1"/>
  <c r="E432" i="1" l="1"/>
  <c r="F432" i="1" s="1"/>
  <c r="G432" i="1" s="1"/>
  <c r="D433" i="1" s="1"/>
  <c r="C432" i="1"/>
  <c r="E433" i="1" l="1"/>
  <c r="F433" i="1" s="1"/>
  <c r="G433" i="1" s="1"/>
  <c r="D434" i="1" s="1"/>
  <c r="C433" i="1"/>
  <c r="E434" i="1" l="1"/>
  <c r="F434" i="1" s="1"/>
  <c r="G434" i="1" s="1"/>
  <c r="D435" i="1" s="1"/>
  <c r="C434" i="1"/>
  <c r="E435" i="1" l="1"/>
  <c r="F435" i="1" s="1"/>
  <c r="G435" i="1"/>
  <c r="D436" i="1" s="1"/>
  <c r="C435" i="1"/>
  <c r="C436" i="1" l="1"/>
  <c r="E436" i="1"/>
  <c r="F436" i="1" s="1"/>
  <c r="G436" i="1" s="1"/>
  <c r="D437" i="1" s="1"/>
  <c r="C437" i="1" l="1"/>
  <c r="Y52" i="1" s="1"/>
  <c r="E437" i="1"/>
  <c r="F437" i="1" s="1"/>
  <c r="G437" i="1" s="1"/>
  <c r="Z52" i="1" l="1"/>
  <c r="D438" i="1"/>
  <c r="C438" i="1" l="1"/>
  <c r="E438" i="1"/>
  <c r="F438" i="1" s="1"/>
  <c r="G438" i="1"/>
  <c r="D439" i="1" s="1"/>
  <c r="E439" i="1" l="1"/>
  <c r="F439" i="1" s="1"/>
  <c r="G439" i="1" s="1"/>
  <c r="D440" i="1" s="1"/>
  <c r="C439" i="1"/>
  <c r="C440" i="1" l="1"/>
  <c r="E440" i="1"/>
  <c r="F440" i="1" s="1"/>
  <c r="G440" i="1" s="1"/>
  <c r="D441" i="1" s="1"/>
  <c r="C441" i="1" l="1"/>
  <c r="E441" i="1"/>
  <c r="F441" i="1" s="1"/>
  <c r="G441" i="1" s="1"/>
  <c r="D442" i="1" s="1"/>
  <c r="E442" i="1" l="1"/>
  <c r="F442" i="1" s="1"/>
  <c r="G442" i="1" s="1"/>
  <c r="D443" i="1" s="1"/>
  <c r="C442" i="1"/>
  <c r="E443" i="1" l="1"/>
  <c r="F443" i="1" s="1"/>
  <c r="C443" i="1"/>
  <c r="G443" i="1"/>
  <c r="D444" i="1" s="1"/>
  <c r="E444" i="1" l="1"/>
  <c r="F444" i="1" s="1"/>
  <c r="G444" i="1" s="1"/>
  <c r="D445" i="1" s="1"/>
  <c r="C444" i="1"/>
  <c r="C445" i="1" l="1"/>
  <c r="E445" i="1"/>
  <c r="F445" i="1" s="1"/>
  <c r="G445" i="1" s="1"/>
  <c r="D446" i="1" s="1"/>
  <c r="E446" i="1" l="1"/>
  <c r="F446" i="1" s="1"/>
  <c r="G446" i="1" s="1"/>
  <c r="D447" i="1" s="1"/>
  <c r="C446" i="1"/>
  <c r="C447" i="1" l="1"/>
  <c r="E447" i="1"/>
  <c r="F447" i="1" s="1"/>
  <c r="G447" i="1" s="1"/>
  <c r="D448" i="1" s="1"/>
  <c r="E448" i="1" l="1"/>
  <c r="F448" i="1" s="1"/>
  <c r="C448" i="1"/>
  <c r="G448" i="1"/>
  <c r="D449" i="1" s="1"/>
  <c r="C449" i="1" l="1"/>
  <c r="Y53" i="1" s="1"/>
  <c r="E449" i="1"/>
  <c r="F449" i="1" s="1"/>
  <c r="G449" i="1" s="1"/>
  <c r="Z53" i="1" l="1"/>
  <c r="D450" i="1"/>
  <c r="E450" i="1" l="1"/>
  <c r="F450" i="1" s="1"/>
  <c r="G450" i="1" s="1"/>
  <c r="D451" i="1" s="1"/>
  <c r="C450" i="1"/>
  <c r="C451" i="1" l="1"/>
  <c r="E451" i="1"/>
  <c r="F451" i="1" s="1"/>
  <c r="G451" i="1" s="1"/>
  <c r="D452" i="1" s="1"/>
  <c r="E452" i="1" l="1"/>
  <c r="F452" i="1" s="1"/>
  <c r="G452" i="1" s="1"/>
  <c r="D453" i="1" s="1"/>
  <c r="C452" i="1"/>
  <c r="C453" i="1" l="1"/>
  <c r="E453" i="1"/>
  <c r="F453" i="1" s="1"/>
  <c r="G453" i="1" s="1"/>
  <c r="D454" i="1" s="1"/>
  <c r="E454" i="1" l="1"/>
  <c r="F454" i="1" s="1"/>
  <c r="G454" i="1" s="1"/>
  <c r="D455" i="1" s="1"/>
  <c r="C454" i="1"/>
  <c r="E455" i="1" l="1"/>
  <c r="F455" i="1" s="1"/>
  <c r="G455" i="1" s="1"/>
  <c r="D456" i="1" s="1"/>
  <c r="C455" i="1"/>
  <c r="E456" i="1" l="1"/>
  <c r="F456" i="1" s="1"/>
  <c r="G456" i="1" s="1"/>
  <c r="D457" i="1" s="1"/>
  <c r="C456" i="1"/>
  <c r="C457" i="1" l="1"/>
  <c r="E457" i="1"/>
  <c r="F457" i="1" s="1"/>
  <c r="G457" i="1" s="1"/>
  <c r="D458" i="1" s="1"/>
  <c r="E458" i="1" l="1"/>
  <c r="F458" i="1" s="1"/>
  <c r="G458" i="1" s="1"/>
  <c r="D459" i="1" s="1"/>
  <c r="C458" i="1"/>
  <c r="C459" i="1" l="1"/>
  <c r="E459" i="1"/>
  <c r="F459" i="1" s="1"/>
  <c r="G459" i="1" s="1"/>
  <c r="D460" i="1" s="1"/>
  <c r="C460" i="1" l="1"/>
  <c r="E460" i="1"/>
  <c r="F460" i="1" s="1"/>
  <c r="G460" i="1" s="1"/>
  <c r="D461" i="1" s="1"/>
  <c r="E461" i="1" l="1"/>
  <c r="F461" i="1" s="1"/>
  <c r="G461" i="1" s="1"/>
  <c r="C461" i="1"/>
  <c r="Y54" i="1" s="1"/>
  <c r="Z54" i="1" l="1"/>
  <c r="D462" i="1"/>
  <c r="C462" i="1" l="1"/>
  <c r="E462" i="1"/>
  <c r="F462" i="1" s="1"/>
  <c r="G462" i="1" s="1"/>
  <c r="D463" i="1" s="1"/>
  <c r="C463" i="1" l="1"/>
  <c r="E463" i="1"/>
  <c r="F463" i="1" s="1"/>
  <c r="G463" i="1" s="1"/>
  <c r="D464" i="1" s="1"/>
  <c r="E464" i="1" l="1"/>
  <c r="F464" i="1" s="1"/>
  <c r="G464" i="1" s="1"/>
  <c r="D465" i="1" s="1"/>
  <c r="C464" i="1"/>
  <c r="C465" i="1" l="1"/>
  <c r="E465" i="1"/>
  <c r="F465" i="1" s="1"/>
  <c r="G465" i="1" s="1"/>
  <c r="D466" i="1" s="1"/>
  <c r="E466" i="1" l="1"/>
  <c r="F466" i="1" s="1"/>
  <c r="G466" i="1" s="1"/>
  <c r="D467" i="1" s="1"/>
  <c r="C466" i="1"/>
  <c r="C467" i="1" l="1"/>
  <c r="E467" i="1"/>
  <c r="F467" i="1" s="1"/>
  <c r="G467" i="1" s="1"/>
  <c r="D468" i="1" s="1"/>
  <c r="E468" i="1" l="1"/>
  <c r="F468" i="1" s="1"/>
  <c r="G468" i="1" s="1"/>
  <c r="D469" i="1" s="1"/>
  <c r="C468" i="1"/>
  <c r="C469" i="1" l="1"/>
  <c r="E469" i="1"/>
  <c r="F469" i="1" s="1"/>
  <c r="G469" i="1" s="1"/>
  <c r="D470" i="1" s="1"/>
  <c r="E470" i="1" l="1"/>
  <c r="F470" i="1" s="1"/>
  <c r="G470" i="1" s="1"/>
  <c r="D471" i="1" s="1"/>
  <c r="C470" i="1"/>
  <c r="E471" i="1" l="1"/>
  <c r="F471" i="1" s="1"/>
  <c r="G471" i="1" s="1"/>
  <c r="D472" i="1" s="1"/>
  <c r="C471" i="1"/>
  <c r="C472" i="1" l="1"/>
  <c r="E472" i="1"/>
  <c r="F472" i="1" s="1"/>
  <c r="G472" i="1" s="1"/>
  <c r="D473" i="1" s="1"/>
  <c r="C473" i="1" l="1"/>
  <c r="Y55" i="1" s="1"/>
  <c r="E473" i="1"/>
  <c r="F473" i="1" s="1"/>
  <c r="G473" i="1" s="1"/>
  <c r="Z55" i="1" l="1"/>
  <c r="D474" i="1"/>
  <c r="C474" i="1" l="1"/>
  <c r="E474" i="1"/>
  <c r="F474" i="1" s="1"/>
  <c r="G474" i="1" s="1"/>
  <c r="D475" i="1" s="1"/>
  <c r="C475" i="1" l="1"/>
  <c r="E475" i="1"/>
  <c r="F475" i="1" s="1"/>
  <c r="G475" i="1" s="1"/>
  <c r="D476" i="1" s="1"/>
  <c r="C476" i="1" l="1"/>
  <c r="E476" i="1"/>
  <c r="F476" i="1" s="1"/>
  <c r="G476" i="1" s="1"/>
  <c r="D477" i="1" s="1"/>
  <c r="C477" i="1" l="1"/>
  <c r="E477" i="1"/>
  <c r="F477" i="1" s="1"/>
  <c r="G477" i="1" s="1"/>
  <c r="D478" i="1" s="1"/>
  <c r="C478" i="1" l="1"/>
  <c r="E478" i="1"/>
  <c r="F478" i="1" s="1"/>
  <c r="G478" i="1" s="1"/>
  <c r="D479" i="1" s="1"/>
  <c r="E479" i="1" l="1"/>
  <c r="F479" i="1" s="1"/>
  <c r="G479" i="1" s="1"/>
  <c r="D480" i="1" s="1"/>
  <c r="C479" i="1"/>
  <c r="E480" i="1" l="1"/>
  <c r="F480" i="1" s="1"/>
  <c r="G480" i="1" s="1"/>
  <c r="D481" i="1" s="1"/>
  <c r="C480" i="1"/>
  <c r="E481" i="1" l="1"/>
  <c r="F481" i="1" s="1"/>
  <c r="G481" i="1" s="1"/>
  <c r="D482" i="1" s="1"/>
  <c r="C481" i="1"/>
  <c r="C482" i="1" l="1"/>
  <c r="E482" i="1"/>
  <c r="F482" i="1" s="1"/>
  <c r="G482" i="1" s="1"/>
  <c r="D483" i="1" s="1"/>
  <c r="E483" i="1" l="1"/>
  <c r="F483" i="1" s="1"/>
  <c r="G483" i="1" s="1"/>
  <c r="D484" i="1" s="1"/>
  <c r="C483" i="1"/>
  <c r="C484" i="1" l="1"/>
  <c r="E484" i="1"/>
  <c r="F484" i="1" s="1"/>
  <c r="G484" i="1" s="1"/>
  <c r="D485" i="1" s="1"/>
  <c r="E485" i="1" l="1"/>
  <c r="F485" i="1" s="1"/>
  <c r="G485" i="1" s="1"/>
  <c r="C485" i="1"/>
  <c r="Y56" i="1" s="1"/>
  <c r="Z56" i="1" l="1"/>
  <c r="D486" i="1"/>
  <c r="C486" i="1" l="1"/>
  <c r="E486" i="1"/>
  <c r="F486" i="1" s="1"/>
  <c r="G486" i="1" s="1"/>
  <c r="D487" i="1" s="1"/>
  <c r="C487" i="1" l="1"/>
  <c r="E487" i="1"/>
  <c r="F487" i="1" s="1"/>
  <c r="G487" i="1" s="1"/>
  <c r="D488" i="1" s="1"/>
  <c r="E488" i="1" l="1"/>
  <c r="F488" i="1" s="1"/>
  <c r="G488" i="1" s="1"/>
  <c r="D489" i="1" s="1"/>
  <c r="C488" i="1"/>
  <c r="C489" i="1" l="1"/>
  <c r="E489" i="1"/>
  <c r="F489" i="1" s="1"/>
  <c r="G489" i="1" s="1"/>
  <c r="D490" i="1" s="1"/>
  <c r="C490" i="1" l="1"/>
  <c r="E490" i="1"/>
  <c r="F490" i="1" s="1"/>
  <c r="G490" i="1" s="1"/>
  <c r="D491" i="1" s="1"/>
  <c r="C491" i="1" l="1"/>
  <c r="E491" i="1"/>
  <c r="F491" i="1" s="1"/>
  <c r="G491" i="1" s="1"/>
  <c r="D492" i="1" s="1"/>
  <c r="E492" i="1" l="1"/>
  <c r="F492" i="1" s="1"/>
  <c r="G492" i="1"/>
  <c r="D493" i="1" s="1"/>
  <c r="C492" i="1"/>
  <c r="E493" i="1" l="1"/>
  <c r="F493" i="1" s="1"/>
  <c r="G493" i="1" s="1"/>
  <c r="D494" i="1" s="1"/>
  <c r="C493" i="1"/>
  <c r="C494" i="1" l="1"/>
  <c r="E494" i="1"/>
  <c r="F494" i="1" s="1"/>
  <c r="G494" i="1" s="1"/>
  <c r="D495" i="1" s="1"/>
  <c r="C495" i="1" l="1"/>
  <c r="E495" i="1"/>
  <c r="F495" i="1" s="1"/>
  <c r="G495" i="1" s="1"/>
  <c r="D496" i="1" s="1"/>
  <c r="C496" i="1" l="1"/>
  <c r="E496" i="1"/>
  <c r="F496" i="1" s="1"/>
  <c r="G496" i="1" s="1"/>
  <c r="D497" i="1" s="1"/>
  <c r="C497" i="1" l="1"/>
  <c r="Y57" i="1" s="1"/>
  <c r="E497" i="1"/>
  <c r="F497" i="1" s="1"/>
  <c r="G497" i="1" s="1"/>
  <c r="D498" i="1" l="1"/>
  <c r="Z57" i="1"/>
  <c r="C498" i="1" l="1"/>
  <c r="E498" i="1"/>
  <c r="F498" i="1" s="1"/>
  <c r="G498" i="1" s="1"/>
  <c r="D499" i="1" s="1"/>
  <c r="E499" i="1" l="1"/>
  <c r="F499" i="1" s="1"/>
  <c r="G499" i="1" s="1"/>
  <c r="D500" i="1" s="1"/>
  <c r="C499" i="1"/>
  <c r="C500" i="1" l="1"/>
  <c r="E500" i="1"/>
  <c r="F500" i="1" s="1"/>
  <c r="G500" i="1" s="1"/>
  <c r="D501" i="1" s="1"/>
  <c r="E501" i="1" l="1"/>
  <c r="F501" i="1" s="1"/>
  <c r="C501" i="1"/>
  <c r="G501" i="1"/>
  <c r="D502" i="1" s="1"/>
  <c r="C502" i="1" l="1"/>
  <c r="E502" i="1"/>
  <c r="F502" i="1" s="1"/>
  <c r="G502" i="1" s="1"/>
  <c r="D503" i="1" s="1"/>
  <c r="C503" i="1" l="1"/>
  <c r="E503" i="1"/>
  <c r="F503" i="1" s="1"/>
  <c r="G503" i="1" s="1"/>
  <c r="D504" i="1" s="1"/>
  <c r="C504" i="1" l="1"/>
  <c r="E504" i="1"/>
  <c r="F504" i="1" s="1"/>
  <c r="G504" i="1" s="1"/>
  <c r="D505" i="1" s="1"/>
  <c r="E505" i="1" l="1"/>
  <c r="F505" i="1" s="1"/>
  <c r="C505" i="1"/>
  <c r="G505" i="1"/>
  <c r="D506" i="1" s="1"/>
  <c r="E506" i="1" l="1"/>
  <c r="F506" i="1" s="1"/>
  <c r="G506" i="1" s="1"/>
  <c r="D507" i="1" s="1"/>
  <c r="C506" i="1"/>
  <c r="C507" i="1" l="1"/>
  <c r="E507" i="1"/>
  <c r="F507" i="1" s="1"/>
  <c r="G507" i="1" s="1"/>
  <c r="D508" i="1" s="1"/>
  <c r="C508" i="1" l="1"/>
  <c r="E508" i="1"/>
  <c r="F508" i="1" s="1"/>
  <c r="G508" i="1" s="1"/>
  <c r="D509" i="1" s="1"/>
  <c r="E509" i="1" l="1"/>
  <c r="F509" i="1" s="1"/>
  <c r="G509" i="1"/>
  <c r="C509" i="1"/>
  <c r="Y58" i="1" s="1"/>
  <c r="D510" i="1" l="1"/>
  <c r="Z58" i="1"/>
  <c r="C510" i="1" l="1"/>
  <c r="E510" i="1"/>
  <c r="F510" i="1" s="1"/>
  <c r="G510" i="1" s="1"/>
  <c r="D511" i="1" s="1"/>
  <c r="E511" i="1" l="1"/>
  <c r="F511" i="1" s="1"/>
  <c r="G511" i="1" s="1"/>
  <c r="D512" i="1" s="1"/>
  <c r="C511" i="1"/>
  <c r="C512" i="1" l="1"/>
  <c r="E512" i="1"/>
  <c r="F512" i="1" s="1"/>
  <c r="G512" i="1" s="1"/>
  <c r="D513" i="1" s="1"/>
  <c r="C513" i="1" l="1"/>
  <c r="E513" i="1"/>
  <c r="F513" i="1" s="1"/>
  <c r="G513" i="1" s="1"/>
  <c r="D514" i="1" s="1"/>
  <c r="E514" i="1" l="1"/>
  <c r="F514" i="1" s="1"/>
  <c r="C514" i="1"/>
  <c r="G514" i="1"/>
  <c r="D515" i="1" s="1"/>
  <c r="E515" i="1" l="1"/>
  <c r="F515" i="1" s="1"/>
  <c r="G515" i="1" s="1"/>
  <c r="D516" i="1" s="1"/>
  <c r="C515" i="1"/>
  <c r="C516" i="1" l="1"/>
  <c r="E516" i="1"/>
  <c r="F516" i="1" s="1"/>
  <c r="G516" i="1" s="1"/>
  <c r="D517" i="1" s="1"/>
  <c r="C517" i="1" l="1"/>
  <c r="E517" i="1"/>
  <c r="F517" i="1" s="1"/>
  <c r="G517" i="1" s="1"/>
  <c r="D518" i="1" s="1"/>
  <c r="C518" i="1" l="1"/>
  <c r="E518" i="1"/>
  <c r="F518" i="1" s="1"/>
  <c r="G518" i="1" s="1"/>
  <c r="D519" i="1" s="1"/>
  <c r="E519" i="1" l="1"/>
  <c r="F519" i="1" s="1"/>
  <c r="G519" i="1" s="1"/>
  <c r="D520" i="1" s="1"/>
  <c r="C519" i="1"/>
  <c r="E520" i="1" l="1"/>
  <c r="F520" i="1" s="1"/>
  <c r="G520" i="1" s="1"/>
  <c r="D521" i="1" s="1"/>
  <c r="C520" i="1"/>
  <c r="C521" i="1" l="1"/>
  <c r="Y59" i="1" s="1"/>
  <c r="E521" i="1"/>
  <c r="F521" i="1" s="1"/>
  <c r="G521" i="1" s="1"/>
  <c r="D522" i="1" l="1"/>
  <c r="Z59" i="1"/>
  <c r="C522" i="1" l="1"/>
  <c r="E522" i="1"/>
  <c r="F522" i="1" s="1"/>
  <c r="G522" i="1" s="1"/>
  <c r="D523" i="1" s="1"/>
  <c r="C523" i="1" l="1"/>
  <c r="E523" i="1"/>
  <c r="F523" i="1" s="1"/>
  <c r="G523" i="1" s="1"/>
  <c r="D524" i="1" s="1"/>
  <c r="C524" i="1" l="1"/>
  <c r="E524" i="1"/>
  <c r="F524" i="1" s="1"/>
  <c r="G524" i="1" s="1"/>
  <c r="D525" i="1" s="1"/>
  <c r="E525" i="1" l="1"/>
  <c r="F525" i="1" s="1"/>
  <c r="G525" i="1" s="1"/>
  <c r="D526" i="1" s="1"/>
  <c r="C525" i="1"/>
  <c r="C526" i="1" l="1"/>
  <c r="E526" i="1"/>
  <c r="F526" i="1" s="1"/>
  <c r="G526" i="1" s="1"/>
  <c r="D527" i="1" s="1"/>
  <c r="E527" i="1" l="1"/>
  <c r="F527" i="1" s="1"/>
  <c r="C527" i="1"/>
  <c r="G527" i="1"/>
  <c r="D528" i="1" s="1"/>
  <c r="C528" i="1" l="1"/>
  <c r="E528" i="1"/>
  <c r="F528" i="1" s="1"/>
  <c r="G528" i="1" s="1"/>
  <c r="D529" i="1" s="1"/>
  <c r="C529" i="1" l="1"/>
  <c r="E529" i="1"/>
  <c r="F529" i="1" s="1"/>
  <c r="G529" i="1" s="1"/>
  <c r="D530" i="1" s="1"/>
  <c r="C530" i="1" l="1"/>
  <c r="E530" i="1"/>
  <c r="F530" i="1" s="1"/>
  <c r="G530" i="1" s="1"/>
  <c r="D531" i="1" s="1"/>
  <c r="E531" i="1" l="1"/>
  <c r="F531" i="1" s="1"/>
  <c r="C531" i="1"/>
  <c r="G531" i="1"/>
  <c r="D532" i="1" s="1"/>
  <c r="C532" i="1" l="1"/>
  <c r="E532" i="1"/>
  <c r="F532" i="1" s="1"/>
  <c r="G532" i="1" s="1"/>
  <c r="D533" i="1" s="1"/>
  <c r="E533" i="1" l="1"/>
  <c r="F533" i="1" s="1"/>
  <c r="G533" i="1" s="1"/>
  <c r="C533" i="1"/>
  <c r="Y60" i="1" s="1"/>
  <c r="Z60" i="1" l="1"/>
  <c r="D534" i="1"/>
  <c r="E534" i="1" l="1"/>
  <c r="F534" i="1" s="1"/>
  <c r="G534" i="1" s="1"/>
  <c r="D535" i="1" s="1"/>
  <c r="C534" i="1"/>
  <c r="E535" i="1" l="1"/>
  <c r="F535" i="1" s="1"/>
  <c r="G535" i="1" s="1"/>
  <c r="D536" i="1" s="1"/>
  <c r="C535" i="1"/>
  <c r="C536" i="1" l="1"/>
  <c r="E536" i="1"/>
  <c r="F536" i="1" s="1"/>
  <c r="G536" i="1" s="1"/>
  <c r="D537" i="1" s="1"/>
  <c r="C537" i="1" l="1"/>
  <c r="E537" i="1"/>
  <c r="F537" i="1" s="1"/>
  <c r="G537" i="1" s="1"/>
  <c r="D538" i="1" s="1"/>
  <c r="C538" i="1" l="1"/>
  <c r="E538" i="1"/>
  <c r="F538" i="1" s="1"/>
  <c r="G538" i="1" s="1"/>
  <c r="D539" i="1" s="1"/>
  <c r="E539" i="1" l="1"/>
  <c r="F539" i="1" s="1"/>
  <c r="G539" i="1" s="1"/>
  <c r="D540" i="1" s="1"/>
  <c r="C539" i="1"/>
  <c r="E540" i="1" l="1"/>
  <c r="F540" i="1" s="1"/>
  <c r="G540" i="1" s="1"/>
  <c r="D541" i="1" s="1"/>
  <c r="C540" i="1"/>
  <c r="E541" i="1" l="1"/>
  <c r="F541" i="1" s="1"/>
  <c r="G541" i="1"/>
  <c r="D542" i="1" s="1"/>
  <c r="C541" i="1"/>
  <c r="C542" i="1" l="1"/>
  <c r="E542" i="1"/>
  <c r="F542" i="1" s="1"/>
  <c r="G542" i="1" s="1"/>
  <c r="D543" i="1" s="1"/>
  <c r="C543" i="1" l="1"/>
  <c r="E543" i="1"/>
  <c r="F543" i="1" s="1"/>
  <c r="G543" i="1" s="1"/>
  <c r="D544" i="1" s="1"/>
  <c r="C544" i="1" l="1"/>
  <c r="E544" i="1"/>
  <c r="F544" i="1" s="1"/>
  <c r="G544" i="1" s="1"/>
  <c r="D545" i="1" s="1"/>
  <c r="C545" i="1" l="1"/>
  <c r="Y61" i="1" s="1"/>
  <c r="E545" i="1"/>
  <c r="F545" i="1" s="1"/>
  <c r="G545" i="1" s="1"/>
  <c r="Z61" i="1" l="1"/>
  <c r="D546" i="1"/>
  <c r="E546" i="1" l="1"/>
  <c r="F546" i="1" s="1"/>
  <c r="G546" i="1" s="1"/>
  <c r="D547" i="1" s="1"/>
  <c r="C546" i="1"/>
  <c r="C547" i="1" l="1"/>
  <c r="E547" i="1"/>
  <c r="F547" i="1" s="1"/>
  <c r="G547" i="1" s="1"/>
  <c r="D548" i="1" s="1"/>
  <c r="C548" i="1" l="1"/>
  <c r="E548" i="1"/>
  <c r="F548" i="1" s="1"/>
  <c r="G548" i="1" s="1"/>
  <c r="D549" i="1" s="1"/>
  <c r="C549" i="1" l="1"/>
  <c r="E549" i="1"/>
  <c r="F549" i="1" s="1"/>
  <c r="G549" i="1" s="1"/>
  <c r="D550" i="1" s="1"/>
  <c r="E550" i="1" l="1"/>
  <c r="F550" i="1" s="1"/>
  <c r="G550" i="1" s="1"/>
  <c r="D551" i="1" s="1"/>
  <c r="C550" i="1"/>
  <c r="C551" i="1" l="1"/>
  <c r="E551" i="1"/>
  <c r="F551" i="1" s="1"/>
  <c r="G551" i="1" s="1"/>
  <c r="D552" i="1" s="1"/>
  <c r="C552" i="1" l="1"/>
  <c r="E552" i="1"/>
  <c r="F552" i="1" s="1"/>
  <c r="G552" i="1" s="1"/>
  <c r="D553" i="1" s="1"/>
  <c r="C553" i="1" l="1"/>
  <c r="E553" i="1"/>
  <c r="F553" i="1" s="1"/>
  <c r="G553" i="1" s="1"/>
  <c r="D554" i="1" s="1"/>
  <c r="C554" i="1" l="1"/>
  <c r="E554" i="1"/>
  <c r="F554" i="1" s="1"/>
  <c r="G554" i="1" s="1"/>
  <c r="D555" i="1" s="1"/>
  <c r="C555" i="1" l="1"/>
  <c r="E555" i="1"/>
  <c r="F555" i="1" s="1"/>
  <c r="G555" i="1" s="1"/>
  <c r="D556" i="1" s="1"/>
  <c r="C556" i="1" l="1"/>
  <c r="E556" i="1"/>
  <c r="F556" i="1" s="1"/>
  <c r="G556" i="1" s="1"/>
  <c r="D557" i="1" s="1"/>
  <c r="C557" i="1" l="1"/>
  <c r="Y62" i="1" s="1"/>
  <c r="E557" i="1"/>
  <c r="F557" i="1" s="1"/>
  <c r="G557" i="1" s="1"/>
  <c r="Z62" i="1" l="1"/>
  <c r="D558" i="1"/>
  <c r="E558" i="1" l="1"/>
  <c r="F558" i="1" s="1"/>
  <c r="G558" i="1" s="1"/>
  <c r="D559" i="1" s="1"/>
  <c r="C558" i="1"/>
  <c r="C559" i="1" l="1"/>
  <c r="E559" i="1"/>
  <c r="F559" i="1" s="1"/>
  <c r="G559" i="1" s="1"/>
  <c r="D560" i="1" s="1"/>
  <c r="C560" i="1" l="1"/>
  <c r="E560" i="1"/>
  <c r="F560" i="1" s="1"/>
  <c r="G560" i="1" s="1"/>
  <c r="D561" i="1" s="1"/>
  <c r="C561" i="1" l="1"/>
  <c r="E561" i="1"/>
  <c r="F561" i="1" s="1"/>
  <c r="G561" i="1" s="1"/>
  <c r="D562" i="1" s="1"/>
  <c r="C562" i="1" l="1"/>
  <c r="E562" i="1"/>
  <c r="F562" i="1" s="1"/>
  <c r="G562" i="1" s="1"/>
  <c r="D563" i="1" s="1"/>
  <c r="E563" i="1" l="1"/>
  <c r="F563" i="1" s="1"/>
  <c r="G563" i="1" s="1"/>
  <c r="D564" i="1" s="1"/>
  <c r="C563" i="1"/>
  <c r="E564" i="1" l="1"/>
  <c r="F564" i="1" s="1"/>
  <c r="G564" i="1" s="1"/>
  <c r="D565" i="1" s="1"/>
  <c r="C564" i="1"/>
  <c r="C565" i="1" l="1"/>
  <c r="E565" i="1"/>
  <c r="F565" i="1" s="1"/>
  <c r="G565" i="1" s="1"/>
  <c r="D566" i="1" s="1"/>
  <c r="E566" i="1" l="1"/>
  <c r="F566" i="1" s="1"/>
  <c r="G566" i="1" s="1"/>
  <c r="D567" i="1" s="1"/>
  <c r="C566" i="1"/>
  <c r="C567" i="1" l="1"/>
  <c r="E567" i="1"/>
  <c r="F567" i="1" s="1"/>
  <c r="G567" i="1" s="1"/>
  <c r="D568" i="1" s="1"/>
  <c r="C568" i="1" l="1"/>
  <c r="E568" i="1"/>
  <c r="F568" i="1" s="1"/>
  <c r="G568" i="1" s="1"/>
  <c r="D569" i="1" s="1"/>
  <c r="C569" i="1" l="1"/>
  <c r="Y63" i="1" s="1"/>
  <c r="E569" i="1"/>
  <c r="F569" i="1" s="1"/>
  <c r="G569" i="1" s="1"/>
  <c r="D570" i="1" l="1"/>
  <c r="Z63" i="1"/>
  <c r="C570" i="1" l="1"/>
  <c r="E570" i="1"/>
  <c r="F570" i="1" s="1"/>
  <c r="G570" i="1" s="1"/>
  <c r="D571" i="1" s="1"/>
  <c r="E571" i="1" l="1"/>
  <c r="F571" i="1" s="1"/>
  <c r="G571" i="1" s="1"/>
  <c r="D572" i="1" s="1"/>
  <c r="C571" i="1"/>
  <c r="E572" i="1" l="1"/>
  <c r="F572" i="1" s="1"/>
  <c r="G572" i="1" s="1"/>
  <c r="D573" i="1" s="1"/>
  <c r="C572" i="1"/>
  <c r="C573" i="1" l="1"/>
  <c r="E573" i="1"/>
  <c r="F573" i="1" s="1"/>
  <c r="G573" i="1" s="1"/>
  <c r="D574" i="1" s="1"/>
  <c r="E574" i="1" l="1"/>
  <c r="F574" i="1" s="1"/>
  <c r="C574" i="1"/>
  <c r="G574" i="1"/>
  <c r="D575" i="1" s="1"/>
  <c r="C575" i="1" l="1"/>
  <c r="E575" i="1"/>
  <c r="F575" i="1" s="1"/>
  <c r="G575" i="1" s="1"/>
  <c r="D576" i="1" s="1"/>
  <c r="C576" i="1" l="1"/>
  <c r="E576" i="1"/>
  <c r="F576" i="1" s="1"/>
  <c r="G576" i="1" s="1"/>
  <c r="D577" i="1" s="1"/>
  <c r="C577" i="1" l="1"/>
  <c r="E577" i="1"/>
  <c r="F577" i="1" s="1"/>
  <c r="G577" i="1" s="1"/>
  <c r="D578" i="1" s="1"/>
  <c r="C578" i="1" l="1"/>
  <c r="E578" i="1"/>
  <c r="F578" i="1" s="1"/>
  <c r="G578" i="1" s="1"/>
  <c r="D579" i="1" s="1"/>
  <c r="E579" i="1" l="1"/>
  <c r="F579" i="1" s="1"/>
  <c r="G579" i="1" s="1"/>
  <c r="D580" i="1" s="1"/>
  <c r="C579" i="1"/>
  <c r="C580" i="1" l="1"/>
  <c r="E580" i="1"/>
  <c r="F580" i="1" s="1"/>
  <c r="G580" i="1" s="1"/>
  <c r="D581" i="1" s="1"/>
  <c r="E581" i="1" l="1"/>
  <c r="F581" i="1" s="1"/>
  <c r="G581" i="1" s="1"/>
  <c r="C581" i="1"/>
  <c r="Y64" i="1" s="1"/>
  <c r="Z64" i="1" l="1"/>
  <c r="D582" i="1"/>
  <c r="C582" i="1" l="1"/>
  <c r="E582" i="1"/>
  <c r="F582" i="1" s="1"/>
  <c r="G582" i="1" s="1"/>
  <c r="D583" i="1" s="1"/>
  <c r="E583" i="1" l="1"/>
  <c r="F583" i="1" s="1"/>
  <c r="G583" i="1" s="1"/>
  <c r="D584" i="1" s="1"/>
  <c r="C583" i="1"/>
  <c r="C584" i="1" l="1"/>
  <c r="E584" i="1"/>
  <c r="F584" i="1" s="1"/>
  <c r="G584" i="1" s="1"/>
  <c r="D585" i="1" s="1"/>
  <c r="C585" i="1" l="1"/>
  <c r="E585" i="1"/>
  <c r="F585" i="1" s="1"/>
  <c r="G585" i="1" s="1"/>
  <c r="D586" i="1" s="1"/>
  <c r="C586" i="1" l="1"/>
  <c r="E586" i="1"/>
  <c r="F586" i="1" s="1"/>
  <c r="G586" i="1" s="1"/>
  <c r="D587" i="1" s="1"/>
  <c r="E587" i="1" l="1"/>
  <c r="F587" i="1" s="1"/>
  <c r="G587" i="1" s="1"/>
  <c r="D588" i="1" s="1"/>
  <c r="C587" i="1"/>
  <c r="C588" i="1" l="1"/>
  <c r="E588" i="1"/>
  <c r="F588" i="1" s="1"/>
  <c r="G588" i="1" s="1"/>
  <c r="D589" i="1" s="1"/>
  <c r="C589" i="1" l="1"/>
  <c r="E589" i="1"/>
  <c r="F589" i="1" s="1"/>
  <c r="G589" i="1" s="1"/>
  <c r="D590" i="1" s="1"/>
  <c r="C590" i="1" l="1"/>
  <c r="E590" i="1"/>
  <c r="F590" i="1" s="1"/>
  <c r="G590" i="1" s="1"/>
  <c r="D591" i="1" s="1"/>
  <c r="C591" i="1" l="1"/>
  <c r="E591" i="1"/>
  <c r="F591" i="1" s="1"/>
  <c r="G591" i="1" s="1"/>
  <c r="D592" i="1" s="1"/>
  <c r="C592" i="1" l="1"/>
  <c r="E592" i="1"/>
  <c r="F592" i="1" s="1"/>
  <c r="G592" i="1" s="1"/>
  <c r="D593" i="1" s="1"/>
  <c r="C593" i="1" l="1"/>
  <c r="Y65" i="1" s="1"/>
  <c r="E593" i="1"/>
  <c r="F593" i="1" s="1"/>
  <c r="G593" i="1" s="1"/>
  <c r="D594" i="1" l="1"/>
  <c r="Z65" i="1"/>
  <c r="E594" i="1" l="1"/>
  <c r="F594" i="1" s="1"/>
  <c r="G594" i="1" s="1"/>
  <c r="D595" i="1" s="1"/>
  <c r="C594" i="1"/>
  <c r="C595" i="1" l="1"/>
  <c r="E595" i="1"/>
  <c r="F595" i="1" s="1"/>
  <c r="G595" i="1" s="1"/>
  <c r="D596" i="1" s="1"/>
  <c r="E596" i="1" l="1"/>
  <c r="F596" i="1" s="1"/>
  <c r="G596" i="1" s="1"/>
  <c r="D597" i="1" s="1"/>
  <c r="C596" i="1"/>
  <c r="C597" i="1" l="1"/>
  <c r="E597" i="1"/>
  <c r="F597" i="1" s="1"/>
  <c r="G597" i="1" s="1"/>
  <c r="D598" i="1" s="1"/>
  <c r="E598" i="1" l="1"/>
  <c r="F598" i="1" s="1"/>
  <c r="G598" i="1" s="1"/>
  <c r="D599" i="1" s="1"/>
  <c r="C598" i="1"/>
  <c r="C599" i="1" l="1"/>
  <c r="E599" i="1"/>
  <c r="F599" i="1" s="1"/>
  <c r="G599" i="1" s="1"/>
  <c r="D600" i="1" s="1"/>
  <c r="E600" i="1" l="1"/>
  <c r="F600" i="1" s="1"/>
  <c r="G600" i="1" s="1"/>
  <c r="D601" i="1" s="1"/>
  <c r="C600" i="1"/>
  <c r="C601" i="1" l="1"/>
  <c r="E601" i="1"/>
  <c r="F601" i="1" s="1"/>
  <c r="G601" i="1" s="1"/>
  <c r="D602" i="1" s="1"/>
  <c r="E602" i="1" l="1"/>
  <c r="F602" i="1" s="1"/>
  <c r="G602" i="1" s="1"/>
  <c r="D603" i="1" s="1"/>
  <c r="C602" i="1"/>
  <c r="E603" i="1" l="1"/>
  <c r="F603" i="1" s="1"/>
  <c r="G603" i="1" s="1"/>
  <c r="D604" i="1" s="1"/>
  <c r="C603" i="1"/>
  <c r="C604" i="1" l="1"/>
  <c r="E604" i="1"/>
  <c r="F604" i="1" s="1"/>
  <c r="G604" i="1" s="1"/>
  <c r="D605" i="1" s="1"/>
  <c r="C605" i="1" l="1"/>
  <c r="Y66" i="1" s="1"/>
  <c r="E605" i="1"/>
  <c r="F605" i="1" s="1"/>
  <c r="G605" i="1" s="1"/>
  <c r="Z66" i="1" l="1"/>
  <c r="D606" i="1"/>
  <c r="E606" i="1" l="1"/>
  <c r="F606" i="1" s="1"/>
  <c r="G606" i="1" s="1"/>
  <c r="D607" i="1" s="1"/>
  <c r="C606" i="1"/>
  <c r="C607" i="1" l="1"/>
  <c r="E607" i="1"/>
  <c r="F607" i="1" s="1"/>
  <c r="G607" i="1" s="1"/>
  <c r="D608" i="1" s="1"/>
  <c r="C608" i="1" l="1"/>
  <c r="E608" i="1"/>
  <c r="F608" i="1" s="1"/>
  <c r="G608" i="1" s="1"/>
  <c r="D609" i="1" s="1"/>
  <c r="C609" i="1" l="1"/>
  <c r="E609" i="1"/>
  <c r="F609" i="1" s="1"/>
  <c r="G609" i="1" s="1"/>
  <c r="D610" i="1" s="1"/>
  <c r="C610" i="1" l="1"/>
  <c r="E610" i="1"/>
  <c r="F610" i="1" s="1"/>
  <c r="G610" i="1" s="1"/>
  <c r="D611" i="1" s="1"/>
  <c r="E611" i="1" l="1"/>
  <c r="F611" i="1" s="1"/>
  <c r="G611" i="1" s="1"/>
  <c r="D612" i="1" s="1"/>
  <c r="C611" i="1"/>
  <c r="E612" i="1" l="1"/>
  <c r="F612" i="1" s="1"/>
  <c r="G612" i="1" s="1"/>
  <c r="D613" i="1" s="1"/>
  <c r="C612" i="1"/>
  <c r="C613" i="1" l="1"/>
  <c r="E613" i="1"/>
  <c r="F613" i="1" s="1"/>
  <c r="G613" i="1" s="1"/>
  <c r="D614" i="1" s="1"/>
  <c r="E614" i="1" l="1"/>
  <c r="F614" i="1" s="1"/>
  <c r="G614" i="1" s="1"/>
  <c r="D615" i="1" s="1"/>
  <c r="C614" i="1"/>
  <c r="E615" i="1" l="1"/>
  <c r="F615" i="1" s="1"/>
  <c r="G615" i="1"/>
  <c r="D616" i="1" s="1"/>
  <c r="C615" i="1"/>
  <c r="E616" i="1" l="1"/>
  <c r="F616" i="1" s="1"/>
  <c r="G616" i="1" s="1"/>
  <c r="C616" i="1"/>
</calcChain>
</file>

<file path=xl/sharedStrings.xml><?xml version="1.0" encoding="utf-8"?>
<sst xmlns="http://schemas.openxmlformats.org/spreadsheetml/2006/main" count="33" uniqueCount="32">
  <si>
    <t>Usage Instructions</t>
  </si>
  <si>
    <t>Monthly Payment</t>
  </si>
  <si>
    <t>Amortization schedule</t>
  </si>
  <si>
    <t>Months</t>
  </si>
  <si>
    <t>Opening</t>
  </si>
  <si>
    <t>Interest</t>
  </si>
  <si>
    <t>Principal</t>
  </si>
  <si>
    <t>Closing</t>
  </si>
  <si>
    <t>Notes:</t>
  </si>
  <si>
    <t>1) This method assumes constant payment rate and constant interest rate.</t>
  </si>
  <si>
    <t xml:space="preserve">2) For purposes of avoiding inadvertent user entry in calculated fields (cells with formulas), the sheet is </t>
  </si>
  <si>
    <t xml:space="preserve">    formulas the sheet can be unprotected by selecting Review -&gt; UnProtectSheet -&gt; "loanschedule".</t>
  </si>
  <si>
    <t>Yearly Payment</t>
  </si>
  <si>
    <t>Total Interest</t>
  </si>
  <si>
    <t>Enter ROI (p.a.)</t>
  </si>
  <si>
    <t>Enter Term in years</t>
  </si>
  <si>
    <t>Loan Management Plan</t>
  </si>
  <si>
    <t>Enter Loan / Debt amount</t>
  </si>
  <si>
    <t xml:space="preserve">    protected with a password. Password is "loanschedule". To Unprotect the sheet to make future edits in cells with </t>
  </si>
  <si>
    <t>Date</t>
  </si>
  <si>
    <t>Last Installment Date</t>
  </si>
  <si>
    <t>1) Enter Loan / Debt Amount in cell E5.</t>
  </si>
  <si>
    <t>2) Enter Rate of Interest, ROI (p.a.) in cell E6.</t>
  </si>
  <si>
    <t>3) Enter Term in years in cell E7 and first installment payment Date in cell E8.</t>
  </si>
  <si>
    <t>Enter first installment payment Date</t>
  </si>
  <si>
    <t>4) Cell E10 provides the monthly payment amount while Cell E11 provides the annual payment.</t>
  </si>
  <si>
    <t>5) Cell E12 provides the last installment date of the loan.</t>
  </si>
  <si>
    <t>7) For analysing different scenarios, each factor (Loan / Debt Amount, ROI &amp; Term) can be changed independently</t>
  </si>
  <si>
    <t>8) This worksheet has been set up for maximum loan term of 20 years.</t>
  </si>
  <si>
    <t>6) Cell E13 provides the Total Interest on the loan.</t>
  </si>
  <si>
    <t xml:space="preserve">    - Monthly Payment, Yearly Payment, Last Installment &amp; Amortization Schedule would be automatically recalculated.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</si>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</sst>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_);_(@_)"/>
    <numFmt numFmtId="165" formatCode="&quot;$&quot;#,##0.00_);[Red]\(&quot;$&quot;#,##0.00\)"/>
    <numFmt numFmtId="166" formatCode="_-[$$-409]* #,##0.00_ ;_-[$$-409]* \-#,##0.00\ ;_-[$$-409]* &quot;-&quot;??_ ;_-@_ "/>
    <numFmt numFmtId="167" formatCode="dd/mmm/yyyy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Trebuchet MS"/>
      <family val="2"/>
    </font>
    <font>
      <b/>
      <sz val="11"/>
      <color indexed="8"/>
      <name val="Zurich BT"/>
      <family val="2"/>
    </font>
    <font>
      <sz val="11"/>
      <color theme="1"/>
      <name val="Trebuchet MS"/>
      <family val="2"/>
    </font>
    <font>
      <b/>
      <sz val="11"/>
      <color theme="1"/>
      <name val="Zurich BT"/>
      <family val="2"/>
    </font>
    <font>
      <sz val="10"/>
      <color indexed="8"/>
      <name val="Trebuchet MS"/>
      <family val="2"/>
    </font>
    <font>
      <sz val="11"/>
      <color theme="0"/>
      <name val="Trebuchet MS"/>
      <family val="2"/>
    </font>
    <font>
      <sz val="10"/>
      <color theme="0"/>
      <name val="Trebuchet MS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8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hair">
        <color theme="0" tint="-0.499984740745262"/>
      </bottom>
      <diagonal/>
    </border>
    <border>
      <left/>
      <right/>
      <top style="thin">
        <color theme="9" tint="-0.24994659260841701"/>
      </top>
      <bottom style="hair">
        <color theme="0" tint="-0.499984740745262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hair">
        <color theme="0" tint="-0.499984740745262"/>
      </bottom>
      <diagonal/>
    </border>
    <border>
      <left style="thin">
        <color theme="9" tint="-0.24994659260841701"/>
      </left>
      <right style="hair">
        <color theme="0" tint="-0.499984740745262"/>
      </right>
      <top/>
      <bottom style="thin">
        <color theme="9" tint="-0.2499465926084170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9" tint="-0.24994659260841701"/>
      </bottom>
      <diagonal/>
    </border>
    <border>
      <left style="hair">
        <color theme="0" tint="-0.499984740745262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hair">
        <color theme="0" tint="-0.499984740745262"/>
      </right>
      <top style="thin">
        <color theme="9" tint="-0.2499465926084170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9" tint="-0.2499465926084170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9" tint="-0.24994659260841701"/>
      </right>
      <top style="thin">
        <color theme="9" tint="-0.24994659260841701"/>
      </top>
      <bottom style="hair">
        <color theme="0" tint="-0.499984740745262"/>
      </bottom>
      <diagonal/>
    </border>
    <border>
      <left style="thin">
        <color theme="9" tint="-0.2499465926084170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9" tint="-0.2499465926084170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9" tint="-0.24994659260841701"/>
      </left>
      <right style="hair">
        <color theme="0" tint="-0.499984740745262"/>
      </right>
      <top style="hair">
        <color theme="0" tint="-0.499984740745262"/>
      </top>
      <bottom style="thin">
        <color theme="9" tint="-0.2499465926084170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9" tint="-0.24994659260841701"/>
      </bottom>
      <diagonal/>
    </border>
    <border>
      <left style="hair">
        <color theme="0" tint="-0.499984740745262"/>
      </left>
      <right style="thin">
        <color theme="9" tint="-0.24994659260841701"/>
      </right>
      <top style="hair">
        <color theme="0" tint="-0.499984740745262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9" tint="-0.24994659260841701"/>
      </left>
      <right/>
      <top style="hair">
        <color theme="0" tint="-0.499984740745262"/>
      </top>
      <bottom style="thin">
        <color theme="9" tint="-0.24994659260841701"/>
      </bottom>
      <diagonal/>
    </border>
    <border>
      <left/>
      <right/>
      <top style="hair">
        <color theme="0" tint="-0.499984740745262"/>
      </top>
      <bottom style="thin">
        <color theme="9" tint="-0.24994659260841701"/>
      </bottom>
      <diagonal/>
    </border>
    <border>
      <left/>
      <right style="hair">
        <color theme="0" tint="-0.499984740745262"/>
      </right>
      <top style="thin">
        <color theme="9" tint="-0.2499465926084170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9" tint="-0.24994659260841701"/>
      </bottom>
      <diagonal/>
    </border>
    <border>
      <left/>
      <right style="hair">
        <color theme="0" tint="-0.499984740745262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9" tint="-0.24994659260841701"/>
      </right>
      <top style="hair">
        <color theme="0" tint="-0.499984740745262"/>
      </top>
      <bottom/>
      <diagonal/>
    </border>
    <border>
      <left style="thin">
        <color theme="9" tint="-0.24994659260841701"/>
      </left>
      <right style="hair">
        <color theme="0" tint="-0.499984740745262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0" tint="-0.499984740745262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164" fontId="7" fillId="6" borderId="12" xfId="1" applyNumberFormat="1" applyFont="1" applyFill="1" applyBorder="1" applyProtection="1">
      <protection locked="0"/>
    </xf>
    <xf numFmtId="10" fontId="7" fillId="6" borderId="14" xfId="1" applyNumberFormat="1" applyFont="1" applyFill="1" applyBorder="1" applyProtection="1">
      <protection locked="0"/>
    </xf>
    <xf numFmtId="0" fontId="2" fillId="7" borderId="0" xfId="1" applyFill="1" applyProtection="1"/>
    <xf numFmtId="0" fontId="2" fillId="0" borderId="0" xfId="1" applyFill="1" applyProtection="1"/>
    <xf numFmtId="0" fontId="4" fillId="7" borderId="0" xfId="1" applyNumberFormat="1" applyFont="1" applyFill="1" applyBorder="1" applyProtection="1"/>
    <xf numFmtId="0" fontId="5" fillId="7" borderId="4" xfId="1" applyNumberFormat="1" applyFont="1" applyFill="1" applyBorder="1" applyProtection="1"/>
    <xf numFmtId="0" fontId="6" fillId="7" borderId="5" xfId="1" applyNumberFormat="1" applyFont="1" applyFill="1" applyBorder="1" applyProtection="1"/>
    <xf numFmtId="0" fontId="1" fillId="5" borderId="18" xfId="1" applyFont="1" applyFill="1" applyBorder="1" applyProtection="1"/>
    <xf numFmtId="0" fontId="2" fillId="5" borderId="19" xfId="1" applyFill="1" applyBorder="1" applyProtection="1"/>
    <xf numFmtId="0" fontId="2" fillId="5" borderId="20" xfId="1" applyFill="1" applyBorder="1" applyProtection="1"/>
    <xf numFmtId="0" fontId="4" fillId="0" borderId="0" xfId="1" applyNumberFormat="1" applyFont="1" applyFill="1" applyBorder="1" applyProtection="1"/>
    <xf numFmtId="0" fontId="5" fillId="7" borderId="26" xfId="1" applyNumberFormat="1" applyFont="1" applyFill="1" applyBorder="1" applyProtection="1"/>
    <xf numFmtId="0" fontId="6" fillId="7" borderId="1" xfId="1" applyNumberFormat="1" applyFont="1" applyFill="1" applyBorder="1" applyProtection="1"/>
    <xf numFmtId="0" fontId="4" fillId="7" borderId="0" xfId="1" applyNumberFormat="1" applyFont="1" applyFill="1" applyBorder="1" applyAlignment="1" applyProtection="1">
      <alignment horizontal="center"/>
    </xf>
    <xf numFmtId="0" fontId="2" fillId="0" borderId="21" xfId="1" applyFont="1" applyBorder="1" applyProtection="1"/>
    <xf numFmtId="0" fontId="2" fillId="0" borderId="0" xfId="1" applyBorder="1" applyProtection="1"/>
    <xf numFmtId="0" fontId="2" fillId="0" borderId="22" xfId="1" applyBorder="1" applyProtection="1"/>
    <xf numFmtId="0" fontId="5" fillId="7" borderId="27" xfId="1" applyNumberFormat="1" applyFont="1" applyFill="1" applyBorder="1" applyProtection="1"/>
    <xf numFmtId="0" fontId="6" fillId="7" borderId="28" xfId="1" applyNumberFormat="1" applyFont="1" applyFill="1" applyBorder="1" applyProtection="1"/>
    <xf numFmtId="166" fontId="8" fillId="8" borderId="12" xfId="1" applyNumberFormat="1" applyFont="1" applyFill="1" applyBorder="1" applyProtection="1"/>
    <xf numFmtId="166" fontId="4" fillId="7" borderId="0" xfId="1" applyNumberFormat="1" applyFont="1" applyFill="1" applyBorder="1" applyProtection="1"/>
    <xf numFmtId="165" fontId="4" fillId="7" borderId="0" xfId="1" applyNumberFormat="1" applyFont="1" applyFill="1" applyBorder="1" applyProtection="1"/>
    <xf numFmtId="166" fontId="8" fillId="8" borderId="14" xfId="1" applyNumberFormat="1" applyFont="1" applyFill="1" applyBorder="1" applyProtection="1"/>
    <xf numFmtId="166" fontId="8" fillId="8" borderId="17" xfId="1" applyNumberFormat="1" applyFont="1" applyFill="1" applyBorder="1" applyProtection="1"/>
    <xf numFmtId="0" fontId="4" fillId="2" borderId="0" xfId="1" applyNumberFormat="1" applyFont="1" applyFill="1" applyBorder="1" applyProtection="1"/>
    <xf numFmtId="0" fontId="9" fillId="4" borderId="7" xfId="1" applyNumberFormat="1" applyFont="1" applyFill="1" applyBorder="1" applyAlignment="1" applyProtection="1">
      <alignment horizontal="center"/>
    </xf>
    <xf numFmtId="0" fontId="9" fillId="4" borderId="8" xfId="1" applyNumberFormat="1" applyFont="1" applyFill="1" applyBorder="1" applyAlignment="1" applyProtection="1">
      <alignment horizontal="center"/>
    </xf>
    <xf numFmtId="0" fontId="9" fillId="4" borderId="9" xfId="1" applyNumberFormat="1" applyFont="1" applyFill="1" applyBorder="1" applyAlignment="1" applyProtection="1">
      <alignment horizontal="center"/>
    </xf>
    <xf numFmtId="0" fontId="7" fillId="7" borderId="10" xfId="1" applyNumberFormat="1" applyFont="1" applyFill="1" applyBorder="1" applyAlignment="1" applyProtection="1">
      <alignment horizontal="center"/>
    </xf>
    <xf numFmtId="164" fontId="7" fillId="7" borderId="11" xfId="1" applyNumberFormat="1" applyFont="1" applyFill="1" applyBorder="1" applyProtection="1"/>
    <xf numFmtId="164" fontId="7" fillId="7" borderId="12" xfId="1" applyNumberFormat="1" applyFont="1" applyFill="1" applyBorder="1" applyProtection="1"/>
    <xf numFmtId="0" fontId="10" fillId="3" borderId="21" xfId="1" applyFont="1" applyFill="1" applyBorder="1" applyProtection="1"/>
    <xf numFmtId="0" fontId="2" fillId="3" borderId="0" xfId="1" applyFill="1" applyBorder="1" applyProtection="1"/>
    <xf numFmtId="0" fontId="2" fillId="3" borderId="22" xfId="1" applyFill="1" applyBorder="1" applyProtection="1"/>
    <xf numFmtId="0" fontId="7" fillId="7" borderId="13" xfId="1" applyNumberFormat="1" applyFont="1" applyFill="1" applyBorder="1" applyAlignment="1" applyProtection="1">
      <alignment horizontal="center"/>
    </xf>
    <xf numFmtId="164" fontId="7" fillId="7" borderId="3" xfId="1" applyNumberFormat="1" applyFont="1" applyFill="1" applyBorder="1" applyProtection="1"/>
    <xf numFmtId="164" fontId="7" fillId="7" borderId="14" xfId="1" applyNumberFormat="1" applyFont="1" applyFill="1" applyBorder="1" applyProtection="1"/>
    <xf numFmtId="0" fontId="2" fillId="0" borderId="23" xfId="1" applyFont="1" applyBorder="1" applyProtection="1"/>
    <xf numFmtId="0" fontId="2" fillId="0" borderId="24" xfId="1" applyBorder="1" applyProtection="1"/>
    <xf numFmtId="0" fontId="2" fillId="0" borderId="25" xfId="1" applyBorder="1" applyProtection="1"/>
    <xf numFmtId="0" fontId="7" fillId="7" borderId="15" xfId="1" applyNumberFormat="1" applyFont="1" applyFill="1" applyBorder="1" applyAlignment="1" applyProtection="1">
      <alignment horizontal="center"/>
    </xf>
    <xf numFmtId="164" fontId="7" fillId="7" borderId="16" xfId="1" applyNumberFormat="1" applyFont="1" applyFill="1" applyBorder="1" applyProtection="1"/>
    <xf numFmtId="164" fontId="7" fillId="7" borderId="17" xfId="1" applyNumberFormat="1" applyFont="1" applyFill="1" applyBorder="1" applyProtection="1"/>
    <xf numFmtId="0" fontId="5" fillId="7" borderId="5" xfId="1" applyNumberFormat="1" applyFont="1" applyFill="1" applyBorder="1" applyProtection="1"/>
    <xf numFmtId="0" fontId="5" fillId="7" borderId="1" xfId="1" applyNumberFormat="1" applyFont="1" applyFill="1" applyBorder="1" applyProtection="1"/>
    <xf numFmtId="0" fontId="5" fillId="7" borderId="28" xfId="1" applyNumberFormat="1" applyFont="1" applyFill="1" applyBorder="1" applyProtection="1"/>
    <xf numFmtId="0" fontId="9" fillId="4" borderId="32" xfId="1" applyNumberFormat="1" applyFont="1" applyFill="1" applyBorder="1" applyAlignment="1" applyProtection="1">
      <alignment horizontal="center"/>
    </xf>
    <xf numFmtId="0" fontId="5" fillId="7" borderId="33" xfId="1" applyNumberFormat="1" applyFont="1" applyFill="1" applyBorder="1" applyProtection="1"/>
    <xf numFmtId="0" fontId="5" fillId="7" borderId="34" xfId="1" applyNumberFormat="1" applyFont="1" applyFill="1" applyBorder="1" applyProtection="1"/>
    <xf numFmtId="0" fontId="6" fillId="7" borderId="34" xfId="1" applyNumberFormat="1" applyFont="1" applyFill="1" applyBorder="1" applyProtection="1"/>
    <xf numFmtId="1" fontId="7" fillId="6" borderId="35" xfId="1" applyNumberFormat="1" applyFont="1" applyFill="1" applyBorder="1" applyProtection="1">
      <protection locked="0"/>
    </xf>
    <xf numFmtId="167" fontId="7" fillId="6" borderId="17" xfId="1" applyNumberFormat="1" applyFont="1" applyFill="1" applyBorder="1" applyProtection="1">
      <protection locked="0"/>
    </xf>
    <xf numFmtId="167" fontId="7" fillId="7" borderId="29" xfId="1" applyNumberFormat="1" applyFont="1" applyFill="1" applyBorder="1" applyAlignment="1" applyProtection="1">
      <alignment horizontal="center"/>
    </xf>
    <xf numFmtId="167" fontId="7" fillId="7" borderId="30" xfId="1" applyNumberFormat="1" applyFont="1" applyFill="1" applyBorder="1" applyAlignment="1" applyProtection="1">
      <alignment horizontal="center"/>
    </xf>
    <xf numFmtId="167" fontId="7" fillId="7" borderId="31" xfId="1" applyNumberFormat="1" applyFont="1" applyFill="1" applyBorder="1" applyAlignment="1" applyProtection="1">
      <alignment horizontal="center"/>
    </xf>
    <xf numFmtId="167" fontId="8" fillId="8" borderId="35" xfId="1" applyNumberFormat="1" applyFont="1" applyFill="1" applyBorder="1" applyProtection="1"/>
    <xf numFmtId="0" fontId="7" fillId="7" borderId="0" xfId="1" applyNumberFormat="1" applyFont="1" applyFill="1" applyBorder="1" applyAlignment="1" applyProtection="1">
      <alignment horizontal="center"/>
    </xf>
    <xf numFmtId="167" fontId="7" fillId="7" borderId="0" xfId="1" applyNumberFormat="1" applyFont="1" applyFill="1" applyBorder="1" applyAlignment="1" applyProtection="1">
      <alignment horizontal="center"/>
    </xf>
    <xf numFmtId="164" fontId="7" fillId="7" borderId="0" xfId="1" applyNumberFormat="1" applyFont="1" applyFill="1" applyBorder="1" applyProtection="1"/>
    <xf numFmtId="0" fontId="7" fillId="0" borderId="0" xfId="1" applyNumberFormat="1" applyFont="1" applyFill="1" applyBorder="1" applyAlignment="1" applyProtection="1">
      <alignment horizontal="center"/>
    </xf>
    <xf numFmtId="167" fontId="7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Protection="1"/>
    <xf numFmtId="0" fontId="9" fillId="4" borderId="36" xfId="1" applyNumberFormat="1" applyFont="1" applyFill="1" applyBorder="1" applyAlignment="1" applyProtection="1">
      <alignment horizontal="center"/>
    </xf>
    <xf numFmtId="0" fontId="9" fillId="4" borderId="37" xfId="1" applyNumberFormat="1" applyFont="1" applyFill="1" applyBorder="1" applyAlignment="1" applyProtection="1">
      <alignment horizontal="center"/>
    </xf>
    <xf numFmtId="0" fontId="9" fillId="4" borderId="38" xfId="1" applyNumberFormat="1" applyFont="1" applyFill="1" applyBorder="1" applyAlignment="1" applyProtection="1">
      <alignment horizontal="center"/>
    </xf>
    <xf numFmtId="0" fontId="11" fillId="7" borderId="10" xfId="1" applyNumberFormat="1" applyFont="1" applyFill="1" applyBorder="1" applyAlignment="1" applyProtection="1">
      <alignment horizontal="center"/>
    </xf>
    <xf numFmtId="0" fontId="11" fillId="7" borderId="13" xfId="1" applyNumberFormat="1" applyFont="1" applyFill="1" applyBorder="1" applyAlignment="1" applyProtection="1">
      <alignment horizontal="center"/>
    </xf>
    <xf numFmtId="0" fontId="11" fillId="7" borderId="15" xfId="1" applyNumberFormat="1" applyFont="1" applyFill="1" applyBorder="1" applyAlignment="1" applyProtection="1">
      <alignment horizontal="center"/>
    </xf>
    <xf numFmtId="164" fontId="11" fillId="7" borderId="12" xfId="1" applyNumberFormat="1" applyFont="1" applyFill="1" applyBorder="1" applyAlignment="1" applyProtection="1">
      <alignment horizontal="center"/>
    </xf>
    <xf numFmtId="164" fontId="11" fillId="7" borderId="14" xfId="1" applyNumberFormat="1" applyFont="1" applyFill="1" applyBorder="1" applyAlignment="1" applyProtection="1">
      <alignment horizontal="center"/>
    </xf>
    <xf numFmtId="164" fontId="11" fillId="7" borderId="17" xfId="1" applyNumberFormat="1" applyFont="1" applyFill="1" applyBorder="1" applyAlignment="1" applyProtection="1">
      <alignment horizontal="center"/>
    </xf>
    <xf numFmtId="17" fontId="11" fillId="7" borderId="11" xfId="1" applyNumberFormat="1" applyFont="1" applyFill="1" applyBorder="1" applyAlignment="1" applyProtection="1">
      <alignment horizontal="center"/>
    </xf>
    <xf numFmtId="17" fontId="11" fillId="7" borderId="3" xfId="1" applyNumberFormat="1" applyFont="1" applyFill="1" applyBorder="1" applyAlignment="1" applyProtection="1">
      <alignment horizontal="center"/>
    </xf>
    <xf numFmtId="17" fontId="11" fillId="7" borderId="16" xfId="1" applyNumberFormat="1" applyFont="1" applyFill="1" applyBorder="1" applyAlignment="1" applyProtection="1">
      <alignment horizontal="center"/>
    </xf>
    <xf numFmtId="0" fontId="3" fillId="4" borderId="0" xfId="1" applyFont="1" applyFill="1" applyAlignment="1" applyProtection="1">
      <alignment horizontal="center"/>
    </xf>
    <xf numFmtId="0" fontId="4" fillId="7" borderId="0" xfId="1" applyNumberFormat="1" applyFont="1" applyFill="1" applyBorder="1" applyAlignment="1" applyProtection="1">
      <alignment horizontal="center"/>
    </xf>
    <xf numFmtId="0" fontId="4" fillId="7" borderId="2" xfId="1" applyNumberFormat="1" applyFont="1" applyFill="1" applyBorder="1" applyAlignment="1" applyProtection="1">
      <alignment horizontal="center"/>
    </xf>
    <xf numFmtId="0" fontId="8" fillId="4" borderId="4" xfId="1" applyNumberFormat="1" applyFont="1" applyFill="1" applyBorder="1" applyAlignment="1" applyProtection="1">
      <alignment horizontal="center"/>
    </xf>
    <xf numFmtId="0" fontId="8" fillId="4" borderId="5" xfId="1" applyNumberFormat="1" applyFont="1" applyFill="1" applyBorder="1" applyAlignment="1" applyProtection="1">
      <alignment horizontal="center"/>
    </xf>
    <xf numFmtId="0" fontId="8" fillId="4" borderId="6" xfId="1" applyNumberFormat="1" applyFont="1" applyFill="1" applyBorder="1" applyAlignment="1" applyProtection="1">
      <alignment horizontal="center"/>
    </xf>
    <xf numFmtId="0" fontId="5" fillId="7" borderId="4" xfId="1" applyNumberFormat="1" applyFont="1" applyFill="1" applyBorder="1" applyAlignment="1" applyProtection="1">
      <alignment horizontal="left"/>
    </xf>
    <xf numFmtId="0" fontId="5" fillId="7" borderId="5" xfId="1" applyNumberFormat="1" applyFont="1" applyFill="1" applyBorder="1" applyAlignment="1" applyProtection="1">
      <alignment horizontal="left"/>
    </xf>
    <xf numFmtId="0" fontId="5" fillId="7" borderId="29" xfId="1" applyNumberFormat="1" applyFont="1" applyFill="1" applyBorder="1" applyAlignment="1" applyProtection="1">
      <alignment horizontal="left"/>
    </xf>
    <xf numFmtId="0" fontId="5" fillId="7" borderId="26" xfId="1" applyNumberFormat="1" applyFont="1" applyFill="1" applyBorder="1" applyAlignment="1" applyProtection="1">
      <alignment horizontal="left"/>
    </xf>
    <xf numFmtId="0" fontId="5" fillId="7" borderId="1" xfId="1" applyNumberFormat="1" applyFont="1" applyFill="1" applyBorder="1" applyAlignment="1" applyProtection="1">
      <alignment horizontal="left"/>
    </xf>
    <xf numFmtId="0" fontId="5" fillId="7" borderId="30" xfId="1" applyNumberFormat="1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30" xfId="0" applyBorder="1" applyAlignment="1" applyProtection="1">
      <alignment horizontal="left"/>
    </xf>
    <xf numFmtId="0" fontId="5" fillId="7" borderId="27" xfId="1" applyNumberFormat="1" applyFont="1" applyFill="1" applyBorder="1" applyAlignment="1" applyProtection="1">
      <alignment horizontal="left"/>
    </xf>
    <xf numFmtId="0" fontId="5" fillId="7" borderId="28" xfId="1" applyNumberFormat="1" applyFont="1" applyFill="1" applyBorder="1" applyAlignment="1" applyProtection="1">
      <alignment horizontal="left"/>
    </xf>
    <xf numFmtId="0" fontId="5" fillId="7" borderId="31" xfId="1" applyNumberFormat="1" applyFont="1" applyFill="1" applyBorder="1" applyAlignment="1" applyProtection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'Amortization Schedule'!$Z$16</c:f>
              <c:strCache>
                <c:ptCount val="1"/>
                <c:pt idx="0">
                  <c:v>Principal</c:v>
                </c:pt>
              </c:strCache>
            </c:strRef>
          </c:tx>
          <c:marker>
            <c:symbol val="none"/>
          </c:marker>
          <c:cat>
            <c:strRef>
              <c:f>'Amortization Schedule'!$Y$17:$Y$66</c:f>
              <c:strCache>
                <c:ptCount val="45"/>
                <c:pt idx="0">
                  <c:v>oct.17</c:v>
                </c:pt>
                <c:pt idx="1">
                  <c:v>oct.18</c:v>
                </c:pt>
                <c:pt idx="2">
                  <c:v>oct.19</c:v>
                </c:pt>
                <c:pt idx="3">
                  <c:v>oct.20</c:v>
                </c:pt>
                <c:pt idx="4">
                  <c:v>oct.21</c:v>
                </c:pt>
                <c:pt idx="5">
                  <c:v>oct.22</c:v>
                </c:pt>
                <c:pt idx="6">
                  <c:v>oct.23</c:v>
                </c:pt>
                <c:pt idx="7">
                  <c:v>oct.24</c:v>
                </c:pt>
                <c:pt idx="8">
                  <c:v>oct.25</c:v>
                </c:pt>
                <c:pt idx="9">
                  <c:v>oct.26</c:v>
                </c:pt>
                <c:pt idx="10">
                  <c:v>oct.27</c:v>
                </c:pt>
                <c:pt idx="11">
                  <c:v>oct.28</c:v>
                </c:pt>
                <c:pt idx="12">
                  <c:v>oct.29</c:v>
                </c:pt>
                <c:pt idx="13">
                  <c:v>oct.30</c:v>
                </c:pt>
                <c:pt idx="14">
                  <c:v>oct.31</c:v>
                </c:pt>
                <c:pt idx="15">
                  <c:v>oct.32</c:v>
                </c:pt>
                <c:pt idx="16">
                  <c:v>oct.33</c:v>
                </c:pt>
                <c:pt idx="17">
                  <c:v>oct.34</c:v>
                </c:pt>
                <c:pt idx="18">
                  <c:v>oct.35</c:v>
                </c:pt>
                <c:pt idx="19">
                  <c:v>oct.36</c:v>
                </c:pt>
                <c:pt idx="20">
                  <c:v>oct.37</c:v>
                </c:pt>
                <c:pt idx="21">
                  <c:v>oct.38</c:v>
                </c:pt>
                <c:pt idx="22">
                  <c:v>oct.39</c:v>
                </c:pt>
                <c:pt idx="23">
                  <c:v>oct.40</c:v>
                </c:pt>
                <c:pt idx="24">
                  <c:v>oct.41</c:v>
                </c:pt>
                <c:pt idx="25">
                  <c:v>oct.42</c:v>
                </c:pt>
                <c:pt idx="26">
                  <c:v>oct.43</c:v>
                </c:pt>
                <c:pt idx="27">
                  <c:v>oct.44</c:v>
                </c:pt>
                <c:pt idx="28">
                  <c:v>oct.45</c:v>
                </c:pt>
                <c:pt idx="29">
                  <c:v>oct.46</c:v>
                </c:pt>
                <c:pt idx="30">
                  <c:v>oct.47</c:v>
                </c:pt>
                <c:pt idx="31">
                  <c:v>oct.48</c:v>
                </c:pt>
                <c:pt idx="32">
                  <c:v>oct.49</c:v>
                </c:pt>
                <c:pt idx="33">
                  <c:v>oct.50</c:v>
                </c:pt>
                <c:pt idx="34">
                  <c:v>oct.51</c:v>
                </c:pt>
                <c:pt idx="35">
                  <c:v>oct.52</c:v>
                </c:pt>
                <c:pt idx="36">
                  <c:v>oct.53</c:v>
                </c:pt>
                <c:pt idx="37">
                  <c:v>oct.54</c:v>
                </c:pt>
                <c:pt idx="38">
                  <c:v>oct.55</c:v>
                </c:pt>
                <c:pt idx="39">
                  <c:v>oct.56</c:v>
                </c:pt>
                <c:pt idx="40">
                  <c:v>oct.57</c:v>
                </c:pt>
                <c:pt idx="41">
                  <c:v>oct.58</c:v>
                </c:pt>
                <c:pt idx="42">
                  <c:v>oct.59</c:v>
                </c:pt>
                <c:pt idx="43">
                  <c:v>oct.60</c:v>
                </c:pt>
                <c:pt idx="44">
                  <c:v>oct.61</c:v>
                </c:pt>
              </c:strCache>
            </c:strRef>
          </c:cat>
          <c:val>
            <c:numRef>
              <c:f>'Amortization Schedule'!$Z$17:$Z$66</c:f>
              <c:numCache>
                <c:formatCode>_("$"* #,##0_);_("$"* \(#,##0\);_("$"* "-"_);_(@_)</c:formatCode>
                <c:ptCount val="50"/>
                <c:pt idx="0">
                  <c:v>2497807.7347798119</c:v>
                </c:pt>
                <c:pt idx="1">
                  <c:v>2471069.1171432417</c:v>
                </c:pt>
                <c:pt idx="2">
                  <c:v>2443517.2188647115</c:v>
                </c:pt>
                <c:pt idx="3">
                  <c:v>2415127.3032352552</c:v>
                </c:pt>
                <c:pt idx="4">
                  <c:v>2385873.8811552366</c:v>
                </c:pt>
                <c:pt idx="5">
                  <c:v>2355730.6882496588</c:v>
                </c:pt>
                <c:pt idx="6">
                  <c:v>2324670.6612874288</c:v>
                </c:pt>
                <c:pt idx="7">
                  <c:v>2292665.9138833834</c:v>
                </c:pt>
                <c:pt idx="8">
                  <c:v>2259687.7114612698</c:v>
                </c:pt>
                <c:pt idx="9">
                  <c:v>2225706.4454551996</c:v>
                </c:pt>
                <c:pt idx="10">
                  <c:v>2190691.606726422</c:v>
                </c:pt>
                <c:pt idx="11">
                  <c:v>2154611.758171537</c:v>
                </c:pt>
                <c:pt idx="12">
                  <c:v>2117434.5064975605</c:v>
                </c:pt>
                <c:pt idx="13">
                  <c:v>2079126.4731385058</c:v>
                </c:pt>
                <c:pt idx="14">
                  <c:v>2039653.2642873612</c:v>
                </c:pt>
                <c:pt idx="15">
                  <c:v>1998979.4400165617</c:v>
                </c:pt>
                <c:pt idx="16">
                  <c:v>1957068.4824592343</c:v>
                </c:pt>
                <c:pt idx="17">
                  <c:v>1913882.7630226396</c:v>
                </c:pt>
                <c:pt idx="18">
                  <c:v>1869383.5086043822</c:v>
                </c:pt>
                <c:pt idx="19">
                  <c:v>1823530.7667810561</c:v>
                </c:pt>
                <c:pt idx="20">
                  <c:v>1776283.369938066</c:v>
                </c:pt>
                <c:pt idx="21">
                  <c:v>1727598.8983084233</c:v>
                </c:pt>
                <c:pt idx="22">
                  <c:v>1677433.641887337</c:v>
                </c:pt>
                <c:pt idx="23">
                  <c:v>1625742.5611883919</c:v>
                </c:pt>
                <c:pt idx="24">
                  <c:v>1572479.2468060951</c:v>
                </c:pt>
                <c:pt idx="25">
                  <c:v>1517595.8777484759</c:v>
                </c:pt>
                <c:pt idx="26">
                  <c:v>1461043.178502332</c:v>
                </c:pt>
                <c:pt idx="27">
                  <c:v>1402770.3747925749</c:v>
                </c:pt>
                <c:pt idx="28">
                  <c:v>1342725.1479959525</c:v>
                </c:pt>
                <c:pt idx="29">
                  <c:v>1280853.5881682225</c:v>
                </c:pt>
                <c:pt idx="30">
                  <c:v>1217100.1456425998</c:v>
                </c:pt>
                <c:pt idx="31">
                  <c:v>1151407.5811560305</c:v>
                </c:pt>
                <c:pt idx="32">
                  <c:v>1083716.9144585002</c:v>
                </c:pt>
                <c:pt idx="33">
                  <c:v>1013967.371359251</c:v>
                </c:pt>
                <c:pt idx="34">
                  <c:v>942096.32916235807</c:v>
                </c:pt>
                <c:pt idx="35">
                  <c:v>868039.26044267567</c:v>
                </c:pt>
                <c:pt idx="36">
                  <c:v>791729.67511167494</c:v>
                </c:pt>
                <c:pt idx="37">
                  <c:v>713099.06072115863</c:v>
                </c:pt>
                <c:pt idx="38">
                  <c:v>632076.82095125783</c:v>
                </c:pt>
                <c:pt idx="39">
                  <c:v>548590.2122274799</c:v>
                </c:pt>
                <c:pt idx="40">
                  <c:v>462564.2784099048</c:v>
                </c:pt>
                <c:pt idx="41">
                  <c:v>373921.78349589009</c:v>
                </c:pt>
                <c:pt idx="42">
                  <c:v>282583.14227586484</c:v>
                </c:pt>
                <c:pt idx="43">
                  <c:v>188466.348879953</c:v>
                </c:pt>
                <c:pt idx="44">
                  <c:v>91486.903151273611</c:v>
                </c:pt>
                <c:pt idx="45">
                  <c:v>3.066816134378314E-9</c:v>
                </c:pt>
                <c:pt idx="46">
                  <c:v>3.066816134378314E-9</c:v>
                </c:pt>
                <c:pt idx="47">
                  <c:v>3.066816134378314E-9</c:v>
                </c:pt>
                <c:pt idx="48">
                  <c:v>3.066816134378314E-9</c:v>
                </c:pt>
                <c:pt idx="49">
                  <c:v>3.066816134378314E-9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64984"/>
        <c:axId val="408165376"/>
      </c:lineChart>
      <c:dateAx>
        <c:axId val="4081649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08165376"/>
        <c:crosses val="autoZero"/>
        <c:auto val="1"/>
        <c:lblOffset val="100"/>
        <c:baseTimeUnit val="years"/>
      </c:dateAx>
      <c:valAx>
        <c:axId val="408165376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08164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</xdr:colOff>
      <xdr:row>22</xdr:row>
      <xdr:rowOff>125730</xdr:rowOff>
    </xdr:from>
    <xdr:to>
      <xdr:col>21</xdr:col>
      <xdr:colOff>464820</xdr:colOff>
      <xdr:row>39</xdr:row>
      <xdr:rowOff>22860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682"/>
  <sheetViews>
    <sheetView showGridLines="0" tabSelected="1" zoomScaleNormal="100" workbookViewId="0">
      <selection activeCell="E6" sqref="E6"/>
    </sheetView>
  </sheetViews>
  <sheetFormatPr defaultColWidth="0" defaultRowHeight="12.75" zeroHeight="1"/>
  <cols>
    <col min="1" max="1" width="2.5703125" style="4" customWidth="1"/>
    <col min="2" max="2" width="7.7109375" style="4" customWidth="1"/>
    <col min="3" max="7" width="15.7109375" style="4" customWidth="1"/>
    <col min="8" max="23" width="6.85546875" style="4" customWidth="1"/>
    <col min="24" max="24" width="8.85546875" style="4" customWidth="1"/>
    <col min="25" max="26" width="15.7109375" style="4" customWidth="1"/>
    <col min="27" max="27" width="6.85546875" style="4" customWidth="1"/>
    <col min="28" max="16384" width="8.85546875" style="4" hidden="1"/>
  </cols>
  <sheetData>
    <row r="1" spans="1:2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>
      <c r="A2" s="3"/>
      <c r="B2" s="75" t="s">
        <v>16</v>
      </c>
      <c r="C2" s="75"/>
      <c r="D2" s="75"/>
      <c r="E2" s="75"/>
      <c r="F2" s="75"/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3.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11" customFormat="1" ht="16.5">
      <c r="A5" s="5"/>
      <c r="B5" s="6" t="s">
        <v>17</v>
      </c>
      <c r="C5" s="44"/>
      <c r="D5" s="7"/>
      <c r="E5" s="1">
        <v>2500000</v>
      </c>
      <c r="F5" s="5"/>
      <c r="G5" s="5"/>
      <c r="H5" s="5"/>
      <c r="I5" s="8" t="s">
        <v>0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5"/>
      <c r="X5" s="5"/>
      <c r="Y5" s="5"/>
      <c r="Z5" s="5"/>
      <c r="AA5" s="5"/>
    </row>
    <row r="6" spans="1:27" s="11" customFormat="1" ht="16.5">
      <c r="A6" s="5"/>
      <c r="B6" s="12" t="s">
        <v>14</v>
      </c>
      <c r="C6" s="45"/>
      <c r="D6" s="13"/>
      <c r="E6" s="2">
        <v>0.03</v>
      </c>
      <c r="F6" s="76"/>
      <c r="G6" s="77"/>
      <c r="H6" s="5"/>
      <c r="I6" s="15" t="s">
        <v>21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  <c r="W6" s="5"/>
      <c r="X6" s="5"/>
      <c r="Y6" s="5"/>
      <c r="Z6" s="5"/>
      <c r="AA6" s="5"/>
    </row>
    <row r="7" spans="1:27" s="11" customFormat="1" ht="16.5">
      <c r="A7" s="5"/>
      <c r="B7" s="48" t="s">
        <v>15</v>
      </c>
      <c r="C7" s="49"/>
      <c r="D7" s="50"/>
      <c r="E7" s="51">
        <v>45</v>
      </c>
      <c r="F7" s="14"/>
      <c r="G7" s="14"/>
      <c r="H7" s="5"/>
      <c r="I7" s="15" t="s">
        <v>22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  <c r="W7" s="5"/>
      <c r="X7" s="5"/>
      <c r="Y7" s="5"/>
      <c r="Z7" s="5"/>
      <c r="AA7" s="5"/>
    </row>
    <row r="8" spans="1:27" s="11" customFormat="1" ht="16.5">
      <c r="A8" s="5"/>
      <c r="B8" s="18" t="s">
        <v>24</v>
      </c>
      <c r="C8" s="46"/>
      <c r="D8" s="19"/>
      <c r="E8" s="52">
        <v>43013</v>
      </c>
      <c r="F8" s="5"/>
      <c r="G8" s="5"/>
      <c r="H8" s="5"/>
      <c r="I8" s="15" t="s">
        <v>23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  <c r="W8" s="5"/>
      <c r="X8" s="5"/>
      <c r="Y8" s="5"/>
      <c r="Z8" s="5"/>
      <c r="AA8" s="5"/>
    </row>
    <row r="9" spans="1:27" s="11" customFormat="1" ht="15">
      <c r="A9" s="5"/>
      <c r="B9" s="5"/>
      <c r="C9" s="5"/>
      <c r="D9" s="5"/>
      <c r="E9" s="5"/>
      <c r="F9" s="5"/>
      <c r="G9" s="5"/>
      <c r="H9" s="5"/>
      <c r="I9" s="15" t="s">
        <v>25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7"/>
      <c r="W9" s="5"/>
      <c r="X9" s="5"/>
      <c r="Y9" s="5"/>
      <c r="Z9" s="5"/>
      <c r="AA9" s="5"/>
    </row>
    <row r="10" spans="1:27" s="11" customFormat="1" ht="16.5">
      <c r="A10" s="5"/>
      <c r="B10" s="81" t="s">
        <v>1</v>
      </c>
      <c r="C10" s="82"/>
      <c r="D10" s="83"/>
      <c r="E10" s="20">
        <f>PMT(E6/12,E7*12,-E5)</f>
        <v>8442.2652201881847</v>
      </c>
      <c r="F10" s="21"/>
      <c r="G10" s="22"/>
      <c r="H10" s="5"/>
      <c r="I10" s="15" t="s">
        <v>26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7"/>
      <c r="W10" s="5"/>
      <c r="X10" s="5"/>
      <c r="Y10" s="5"/>
      <c r="Z10" s="5"/>
      <c r="AA10" s="5"/>
    </row>
    <row r="11" spans="1:27" s="11" customFormat="1" ht="16.5">
      <c r="A11" s="5"/>
      <c r="B11" s="84" t="s">
        <v>12</v>
      </c>
      <c r="C11" s="85"/>
      <c r="D11" s="86"/>
      <c r="E11" s="23">
        <f>E10*12</f>
        <v>101307.18264225821</v>
      </c>
      <c r="F11" s="5"/>
      <c r="G11" s="22"/>
      <c r="H11" s="5"/>
      <c r="I11" s="15" t="s">
        <v>29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W11" s="5"/>
      <c r="X11" s="5"/>
      <c r="Y11" s="5"/>
      <c r="Z11" s="5"/>
      <c r="AA11" s="5"/>
    </row>
    <row r="12" spans="1:27" s="11" customFormat="1" ht="16.5">
      <c r="A12" s="5"/>
      <c r="B12" s="84" t="s">
        <v>20</v>
      </c>
      <c r="C12" s="87"/>
      <c r="D12" s="88"/>
      <c r="E12" s="56">
        <f>DATE(YEAR(E8), MONTH(E8)+E7*12-1, DAY(E8))</f>
        <v>59419</v>
      </c>
      <c r="F12" s="5"/>
      <c r="G12" s="22"/>
      <c r="H12" s="5"/>
      <c r="I12" s="15" t="s">
        <v>27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  <c r="W12" s="5"/>
      <c r="X12" s="5"/>
      <c r="Y12" s="5"/>
      <c r="Z12" s="5"/>
      <c r="AA12" s="5"/>
    </row>
    <row r="13" spans="1:27" s="11" customFormat="1" ht="16.5">
      <c r="A13" s="25"/>
      <c r="B13" s="89" t="s">
        <v>13</v>
      </c>
      <c r="C13" s="90"/>
      <c r="D13" s="91"/>
      <c r="E13" s="24">
        <f>SUM(E17:E256)</f>
        <v>1306418.6006339469</v>
      </c>
      <c r="F13" s="5"/>
      <c r="G13" s="22"/>
      <c r="H13" s="5"/>
      <c r="I13" s="15" t="s">
        <v>30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  <c r="W13" s="5"/>
      <c r="X13" s="5"/>
      <c r="Y13" s="5"/>
      <c r="Z13" s="5"/>
      <c r="AA13" s="5"/>
    </row>
    <row r="14" spans="1:27" s="11" customFormat="1" ht="15">
      <c r="A14" s="25"/>
      <c r="B14" s="5"/>
      <c r="C14" s="5"/>
      <c r="D14" s="5"/>
      <c r="E14" s="5"/>
      <c r="F14" s="5"/>
      <c r="G14" s="5"/>
      <c r="H14" s="5"/>
      <c r="I14" s="15" t="s">
        <v>28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  <c r="W14" s="5"/>
      <c r="X14" s="5"/>
      <c r="Y14" s="5"/>
      <c r="Z14" s="5"/>
      <c r="AA14" s="5"/>
    </row>
    <row r="15" spans="1:27" s="11" customFormat="1" ht="16.5">
      <c r="A15" s="5"/>
      <c r="B15" s="78" t="s">
        <v>2</v>
      </c>
      <c r="C15" s="79"/>
      <c r="D15" s="79"/>
      <c r="E15" s="79"/>
      <c r="F15" s="79"/>
      <c r="G15" s="80"/>
      <c r="H15" s="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  <c r="W15" s="5"/>
      <c r="X15" s="5"/>
      <c r="Y15" s="5"/>
      <c r="Z15" s="5"/>
      <c r="AA15" s="5"/>
    </row>
    <row r="16" spans="1:27" s="11" customFormat="1" ht="15.75">
      <c r="A16" s="5"/>
      <c r="B16" s="26" t="s">
        <v>3</v>
      </c>
      <c r="C16" s="47" t="s">
        <v>19</v>
      </c>
      <c r="D16" s="27" t="s">
        <v>4</v>
      </c>
      <c r="E16" s="27" t="s">
        <v>5</v>
      </c>
      <c r="F16" s="27" t="s">
        <v>6</v>
      </c>
      <c r="G16" s="28" t="s">
        <v>7</v>
      </c>
      <c r="H16" s="5"/>
      <c r="I16" s="32" t="s">
        <v>8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4"/>
      <c r="W16" s="5"/>
      <c r="X16" s="63" t="s">
        <v>31</v>
      </c>
      <c r="Y16" s="64" t="str">
        <f>C16</f>
        <v>Date</v>
      </c>
      <c r="Z16" s="65" t="s">
        <v>6</v>
      </c>
      <c r="AA16" s="5"/>
    </row>
    <row r="17" spans="1:27" s="11" customFormat="1" ht="15.75">
      <c r="A17" s="5"/>
      <c r="B17" s="29">
        <v>1</v>
      </c>
      <c r="C17" s="53">
        <f>E8</f>
        <v>43013</v>
      </c>
      <c r="D17" s="30">
        <f>E5</f>
        <v>2500000</v>
      </c>
      <c r="E17" s="30">
        <f>D17*$E$6/12</f>
        <v>6250</v>
      </c>
      <c r="F17" s="30">
        <f>E10-E17</f>
        <v>2192.2652201881847</v>
      </c>
      <c r="G17" s="31">
        <f t="shared" ref="G17:G80" si="0">D17-F17</f>
        <v>2497807.7347798119</v>
      </c>
      <c r="H17" s="5"/>
      <c r="I17" s="15" t="s">
        <v>9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  <c r="W17" s="5"/>
      <c r="X17" s="66">
        <v>0</v>
      </c>
      <c r="Y17" s="72">
        <f ca="1">OFFSET($C$17,12*$X17,0)</f>
        <v>43013</v>
      </c>
      <c r="Z17" s="69">
        <f ca="1">OFFSET($G$17,12*$X17,0)</f>
        <v>2497807.7347798119</v>
      </c>
      <c r="AA17" s="5"/>
    </row>
    <row r="18" spans="1:27" s="11" customFormat="1" ht="15.75">
      <c r="A18" s="5"/>
      <c r="B18" s="35">
        <f t="shared" ref="B18:B81" si="1">B17+1</f>
        <v>2</v>
      </c>
      <c r="C18" s="54">
        <f>IF(D18&gt;1, DATE(YEAR(C17),MONTH(C17)+1,DAY(C17)),"")</f>
        <v>43044</v>
      </c>
      <c r="D18" s="36">
        <f t="shared" ref="D18:D81" si="2">IF(G17&lt;0,0,G17)</f>
        <v>2497807.7347798119</v>
      </c>
      <c r="E18" s="36">
        <f t="shared" ref="E18:E81" si="3">IF(D18=0,0,D18*$E$6/12)</f>
        <v>6244.5193369495291</v>
      </c>
      <c r="F18" s="36">
        <f>IF(B18&gt;$E$7*12,0,$E$10-E18)</f>
        <v>2197.7458832386556</v>
      </c>
      <c r="G18" s="37">
        <f t="shared" si="0"/>
        <v>2495609.9888965734</v>
      </c>
      <c r="H18" s="5"/>
      <c r="I18" s="15" t="s">
        <v>10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  <c r="W18" s="5"/>
      <c r="X18" s="67">
        <v>1</v>
      </c>
      <c r="Y18" s="73">
        <f ca="1">OFFSET($C$17,12*$X18,0)</f>
        <v>43378</v>
      </c>
      <c r="Z18" s="70">
        <f t="shared" ref="Z18:Z66" ca="1" si="4">OFFSET($G$17,12*$X18,0)</f>
        <v>2471069.1171432417</v>
      </c>
      <c r="AA18" s="5"/>
    </row>
    <row r="19" spans="1:27" s="11" customFormat="1" ht="15.75">
      <c r="A19" s="5"/>
      <c r="B19" s="35">
        <f t="shared" si="1"/>
        <v>3</v>
      </c>
      <c r="C19" s="54">
        <f t="shared" ref="C19:C82" si="5">IF(D19&gt;1, DATE(YEAR(C18),MONTH(C18)+1,DAY(C18)),"")</f>
        <v>43074</v>
      </c>
      <c r="D19" s="36">
        <f t="shared" si="2"/>
        <v>2495609.9888965734</v>
      </c>
      <c r="E19" s="36">
        <f t="shared" si="3"/>
        <v>6239.0249722414337</v>
      </c>
      <c r="F19" s="36">
        <f>IF(B19&gt;$E$7*12,0,$E$10-E19)</f>
        <v>2203.240247946751</v>
      </c>
      <c r="G19" s="37">
        <f t="shared" si="0"/>
        <v>2493406.7486486267</v>
      </c>
      <c r="H19" s="5"/>
      <c r="I19" s="15" t="s">
        <v>18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  <c r="W19" s="5"/>
      <c r="X19" s="67">
        <v>2</v>
      </c>
      <c r="Y19" s="73">
        <f t="shared" ref="Y19:Y66" ca="1" si="6">OFFSET($C$17,12*$X19,0)</f>
        <v>43743</v>
      </c>
      <c r="Z19" s="70">
        <f t="shared" ca="1" si="4"/>
        <v>2443517.2188647115</v>
      </c>
      <c r="AA19" s="5"/>
    </row>
    <row r="20" spans="1:27" s="11" customFormat="1" ht="15.75">
      <c r="A20" s="5"/>
      <c r="B20" s="35">
        <f t="shared" si="1"/>
        <v>4</v>
      </c>
      <c r="C20" s="54">
        <f t="shared" si="5"/>
        <v>43105</v>
      </c>
      <c r="D20" s="36">
        <f t="shared" si="2"/>
        <v>2493406.7486486267</v>
      </c>
      <c r="E20" s="36">
        <f t="shared" si="3"/>
        <v>6233.5168716215667</v>
      </c>
      <c r="F20" s="36">
        <f t="shared" ref="F20:F83" si="7">IF(B20&gt;$E$7*12,0,$E$10-E20)</f>
        <v>2208.748348566618</v>
      </c>
      <c r="G20" s="37">
        <f t="shared" si="0"/>
        <v>2491198.00030006</v>
      </c>
      <c r="H20" s="5"/>
      <c r="I20" s="15" t="s">
        <v>11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  <c r="W20" s="5"/>
      <c r="X20" s="67">
        <v>3</v>
      </c>
      <c r="Y20" s="73">
        <f t="shared" ca="1" si="6"/>
        <v>44109</v>
      </c>
      <c r="Z20" s="70">
        <f t="shared" ca="1" si="4"/>
        <v>2415127.3032352552</v>
      </c>
      <c r="AA20" s="5"/>
    </row>
    <row r="21" spans="1:27" s="11" customFormat="1" ht="16.5" thickBot="1">
      <c r="A21" s="5"/>
      <c r="B21" s="35">
        <f t="shared" si="1"/>
        <v>5</v>
      </c>
      <c r="C21" s="54">
        <f t="shared" si="5"/>
        <v>43136</v>
      </c>
      <c r="D21" s="36">
        <f t="shared" si="2"/>
        <v>2491198.00030006</v>
      </c>
      <c r="E21" s="36">
        <f t="shared" si="3"/>
        <v>6227.9950007501502</v>
      </c>
      <c r="F21" s="36">
        <f t="shared" si="7"/>
        <v>2214.2702194380345</v>
      </c>
      <c r="G21" s="37">
        <f t="shared" si="0"/>
        <v>2488983.7300806218</v>
      </c>
      <c r="H21" s="5"/>
      <c r="I21" s="3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5"/>
      <c r="X21" s="67">
        <v>4</v>
      </c>
      <c r="Y21" s="73">
        <f t="shared" ca="1" si="6"/>
        <v>44474</v>
      </c>
      <c r="Z21" s="70">
        <f t="shared" ca="1" si="4"/>
        <v>2385873.8811552366</v>
      </c>
      <c r="AA21" s="5"/>
    </row>
    <row r="22" spans="1:27" s="11" customFormat="1" ht="15.75">
      <c r="A22" s="5"/>
      <c r="B22" s="35">
        <f t="shared" si="1"/>
        <v>6</v>
      </c>
      <c r="C22" s="54">
        <f t="shared" si="5"/>
        <v>43164</v>
      </c>
      <c r="D22" s="36">
        <f t="shared" si="2"/>
        <v>2488983.7300806218</v>
      </c>
      <c r="E22" s="36">
        <f t="shared" si="3"/>
        <v>6222.4593252015547</v>
      </c>
      <c r="F22" s="36">
        <f t="shared" si="7"/>
        <v>2219.8058949866299</v>
      </c>
      <c r="G22" s="37">
        <f t="shared" si="0"/>
        <v>2486763.9241856351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7">
        <v>5</v>
      </c>
      <c r="Y22" s="73">
        <f t="shared" ca="1" si="6"/>
        <v>44839</v>
      </c>
      <c r="Z22" s="70">
        <f t="shared" ca="1" si="4"/>
        <v>2355730.6882496588</v>
      </c>
      <c r="AA22" s="5"/>
    </row>
    <row r="23" spans="1:27" s="11" customFormat="1" ht="15.75">
      <c r="A23" s="5"/>
      <c r="B23" s="35">
        <f t="shared" si="1"/>
        <v>7</v>
      </c>
      <c r="C23" s="54">
        <f t="shared" si="5"/>
        <v>43195</v>
      </c>
      <c r="D23" s="36">
        <f t="shared" si="2"/>
        <v>2486763.9241856351</v>
      </c>
      <c r="E23" s="36">
        <f t="shared" si="3"/>
        <v>6216.9098104640871</v>
      </c>
      <c r="F23" s="36">
        <f t="shared" si="7"/>
        <v>2225.3554097240976</v>
      </c>
      <c r="G23" s="37">
        <f t="shared" si="0"/>
        <v>2484538.5687759109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7">
        <v>6</v>
      </c>
      <c r="Y23" s="73">
        <f t="shared" ca="1" si="6"/>
        <v>45204</v>
      </c>
      <c r="Z23" s="70">
        <f t="shared" ca="1" si="4"/>
        <v>2324670.6612874288</v>
      </c>
      <c r="AA23" s="5"/>
    </row>
    <row r="24" spans="1:27" s="11" customFormat="1" ht="15.75">
      <c r="A24" s="5"/>
      <c r="B24" s="35">
        <f t="shared" si="1"/>
        <v>8</v>
      </c>
      <c r="C24" s="54">
        <f t="shared" si="5"/>
        <v>43225</v>
      </c>
      <c r="D24" s="36">
        <f t="shared" si="2"/>
        <v>2484538.5687759109</v>
      </c>
      <c r="E24" s="36">
        <f t="shared" si="3"/>
        <v>6211.3464219397765</v>
      </c>
      <c r="F24" s="36">
        <f t="shared" si="7"/>
        <v>2230.9187982484082</v>
      </c>
      <c r="G24" s="37">
        <f t="shared" si="0"/>
        <v>2482307.6499776626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7">
        <v>7</v>
      </c>
      <c r="Y24" s="73">
        <f t="shared" ca="1" si="6"/>
        <v>45570</v>
      </c>
      <c r="Z24" s="70">
        <f t="shared" ca="1" si="4"/>
        <v>2292665.9138833834</v>
      </c>
      <c r="AA24" s="5"/>
    </row>
    <row r="25" spans="1:27" s="11" customFormat="1" ht="15.75">
      <c r="A25" s="5"/>
      <c r="B25" s="35">
        <f t="shared" si="1"/>
        <v>9</v>
      </c>
      <c r="C25" s="54">
        <f t="shared" si="5"/>
        <v>43256</v>
      </c>
      <c r="D25" s="36">
        <f t="shared" si="2"/>
        <v>2482307.6499776626</v>
      </c>
      <c r="E25" s="36">
        <f t="shared" si="3"/>
        <v>6205.7691249441559</v>
      </c>
      <c r="F25" s="36">
        <f t="shared" si="7"/>
        <v>2236.4960952440288</v>
      </c>
      <c r="G25" s="37">
        <f t="shared" si="0"/>
        <v>2480071.1538824188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7">
        <v>8</v>
      </c>
      <c r="Y25" s="73">
        <f t="shared" ca="1" si="6"/>
        <v>45935</v>
      </c>
      <c r="Z25" s="70">
        <f t="shared" ca="1" si="4"/>
        <v>2259687.7114612698</v>
      </c>
      <c r="AA25" s="5"/>
    </row>
    <row r="26" spans="1:27" s="11" customFormat="1" ht="15.75">
      <c r="A26" s="5"/>
      <c r="B26" s="35">
        <f t="shared" si="1"/>
        <v>10</v>
      </c>
      <c r="C26" s="54">
        <f t="shared" si="5"/>
        <v>43286</v>
      </c>
      <c r="D26" s="36">
        <f t="shared" si="2"/>
        <v>2480071.1538824188</v>
      </c>
      <c r="E26" s="36">
        <f t="shared" si="3"/>
        <v>6200.1778847060459</v>
      </c>
      <c r="F26" s="36">
        <f t="shared" si="7"/>
        <v>2242.0873354821388</v>
      </c>
      <c r="G26" s="37">
        <f t="shared" si="0"/>
        <v>2477829.0665469365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7">
        <v>9</v>
      </c>
      <c r="Y26" s="73">
        <f t="shared" ca="1" si="6"/>
        <v>46300</v>
      </c>
      <c r="Z26" s="70">
        <f t="shared" ca="1" si="4"/>
        <v>2225706.4454551996</v>
      </c>
      <c r="AA26" s="5"/>
    </row>
    <row r="27" spans="1:27" s="11" customFormat="1" ht="15.75">
      <c r="A27" s="5"/>
      <c r="B27" s="35">
        <f t="shared" si="1"/>
        <v>11</v>
      </c>
      <c r="C27" s="54">
        <f t="shared" si="5"/>
        <v>43317</v>
      </c>
      <c r="D27" s="36">
        <f t="shared" si="2"/>
        <v>2477829.0665469365</v>
      </c>
      <c r="E27" s="36">
        <f t="shared" si="3"/>
        <v>6194.5726663673413</v>
      </c>
      <c r="F27" s="36">
        <f t="shared" si="7"/>
        <v>2247.6925538208434</v>
      </c>
      <c r="G27" s="37">
        <f t="shared" si="0"/>
        <v>2475581.3739931155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7">
        <v>10</v>
      </c>
      <c r="Y27" s="73">
        <f t="shared" ca="1" si="6"/>
        <v>46665</v>
      </c>
      <c r="Z27" s="70">
        <f t="shared" ca="1" si="4"/>
        <v>2190691.606726422</v>
      </c>
      <c r="AA27" s="5"/>
    </row>
    <row r="28" spans="1:27" s="11" customFormat="1" ht="15.75">
      <c r="A28" s="5"/>
      <c r="B28" s="35">
        <f t="shared" si="1"/>
        <v>12</v>
      </c>
      <c r="C28" s="54">
        <f t="shared" si="5"/>
        <v>43348</v>
      </c>
      <c r="D28" s="36">
        <f t="shared" si="2"/>
        <v>2475581.3739931155</v>
      </c>
      <c r="E28" s="36">
        <f t="shared" si="3"/>
        <v>6188.9534349827882</v>
      </c>
      <c r="F28" s="36">
        <f t="shared" si="7"/>
        <v>2253.3117852053965</v>
      </c>
      <c r="G28" s="37">
        <f t="shared" si="0"/>
        <v>2473328.0622079102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7">
        <v>11</v>
      </c>
      <c r="Y28" s="73">
        <f t="shared" ca="1" si="6"/>
        <v>47031</v>
      </c>
      <c r="Z28" s="70">
        <f t="shared" ca="1" si="4"/>
        <v>2154611.758171537</v>
      </c>
      <c r="AA28" s="5"/>
    </row>
    <row r="29" spans="1:27" s="11" customFormat="1" ht="15.75">
      <c r="A29" s="5"/>
      <c r="B29" s="35">
        <f t="shared" si="1"/>
        <v>13</v>
      </c>
      <c r="C29" s="54">
        <f t="shared" si="5"/>
        <v>43378</v>
      </c>
      <c r="D29" s="36">
        <f t="shared" si="2"/>
        <v>2473328.0622079102</v>
      </c>
      <c r="E29" s="36">
        <f t="shared" si="3"/>
        <v>6183.3201555197747</v>
      </c>
      <c r="F29" s="36">
        <f t="shared" si="7"/>
        <v>2258.9450646684099</v>
      </c>
      <c r="G29" s="37">
        <f t="shared" si="0"/>
        <v>2471069.1171432417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7">
        <v>12</v>
      </c>
      <c r="Y29" s="73">
        <f t="shared" ca="1" si="6"/>
        <v>47396</v>
      </c>
      <c r="Z29" s="70">
        <f t="shared" ca="1" si="4"/>
        <v>2117434.5064975605</v>
      </c>
      <c r="AA29" s="5"/>
    </row>
    <row r="30" spans="1:27" s="11" customFormat="1" ht="15.75">
      <c r="A30" s="5"/>
      <c r="B30" s="35">
        <f t="shared" si="1"/>
        <v>14</v>
      </c>
      <c r="C30" s="54">
        <f t="shared" si="5"/>
        <v>43409</v>
      </c>
      <c r="D30" s="36">
        <f t="shared" si="2"/>
        <v>2471069.1171432417</v>
      </c>
      <c r="E30" s="36">
        <f t="shared" si="3"/>
        <v>6177.6727928581031</v>
      </c>
      <c r="F30" s="36">
        <f t="shared" si="7"/>
        <v>2264.5924273300816</v>
      </c>
      <c r="G30" s="37">
        <f t="shared" si="0"/>
        <v>2468804.5247159116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7">
        <v>13</v>
      </c>
      <c r="Y30" s="73">
        <f t="shared" ca="1" si="6"/>
        <v>47761</v>
      </c>
      <c r="Z30" s="70">
        <f t="shared" ca="1" si="4"/>
        <v>2079126.4731385058</v>
      </c>
      <c r="AA30" s="5"/>
    </row>
    <row r="31" spans="1:27" s="11" customFormat="1" ht="15.75">
      <c r="A31" s="5"/>
      <c r="B31" s="35">
        <f t="shared" si="1"/>
        <v>15</v>
      </c>
      <c r="C31" s="54">
        <f t="shared" si="5"/>
        <v>43439</v>
      </c>
      <c r="D31" s="36">
        <f t="shared" si="2"/>
        <v>2468804.5247159116</v>
      </c>
      <c r="E31" s="36">
        <f t="shared" si="3"/>
        <v>6172.011311789779</v>
      </c>
      <c r="F31" s="36">
        <f t="shared" si="7"/>
        <v>2270.2539083984057</v>
      </c>
      <c r="G31" s="37">
        <f t="shared" si="0"/>
        <v>2466534.270807513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7">
        <v>14</v>
      </c>
      <c r="Y31" s="73">
        <f t="shared" ca="1" si="6"/>
        <v>48126</v>
      </c>
      <c r="Z31" s="70">
        <f t="shared" ca="1" si="4"/>
        <v>2039653.2642873612</v>
      </c>
      <c r="AA31" s="5"/>
    </row>
    <row r="32" spans="1:27" s="11" customFormat="1" ht="15.75">
      <c r="A32" s="5"/>
      <c r="B32" s="35">
        <f t="shared" si="1"/>
        <v>16</v>
      </c>
      <c r="C32" s="54">
        <f t="shared" si="5"/>
        <v>43470</v>
      </c>
      <c r="D32" s="36">
        <f t="shared" si="2"/>
        <v>2466534.270807513</v>
      </c>
      <c r="E32" s="36">
        <f t="shared" si="3"/>
        <v>6166.335677018782</v>
      </c>
      <c r="F32" s="36">
        <f t="shared" si="7"/>
        <v>2275.9295431694027</v>
      </c>
      <c r="G32" s="37">
        <f t="shared" si="0"/>
        <v>2464258.3412643438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67">
        <v>15</v>
      </c>
      <c r="Y32" s="73">
        <f t="shared" ca="1" si="6"/>
        <v>48492</v>
      </c>
      <c r="Z32" s="70">
        <f t="shared" ca="1" si="4"/>
        <v>1998979.4400165617</v>
      </c>
      <c r="AA32" s="5"/>
    </row>
    <row r="33" spans="1:27" s="11" customFormat="1" ht="15.75">
      <c r="A33" s="5"/>
      <c r="B33" s="35">
        <f t="shared" si="1"/>
        <v>17</v>
      </c>
      <c r="C33" s="54">
        <f t="shared" si="5"/>
        <v>43501</v>
      </c>
      <c r="D33" s="36">
        <f t="shared" si="2"/>
        <v>2464258.3412643438</v>
      </c>
      <c r="E33" s="36">
        <f t="shared" si="3"/>
        <v>6160.6458531608596</v>
      </c>
      <c r="F33" s="36">
        <f t="shared" si="7"/>
        <v>2281.6193670273251</v>
      </c>
      <c r="G33" s="37">
        <f t="shared" si="0"/>
        <v>2461976.7218973166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7">
        <v>16</v>
      </c>
      <c r="Y33" s="73">
        <f t="shared" ca="1" si="6"/>
        <v>48857</v>
      </c>
      <c r="Z33" s="70">
        <f t="shared" ca="1" si="4"/>
        <v>1957068.4824592343</v>
      </c>
      <c r="AA33" s="5"/>
    </row>
    <row r="34" spans="1:27" s="11" customFormat="1" ht="15.75">
      <c r="A34" s="5"/>
      <c r="B34" s="35">
        <f t="shared" si="1"/>
        <v>18</v>
      </c>
      <c r="C34" s="54">
        <f t="shared" si="5"/>
        <v>43529</v>
      </c>
      <c r="D34" s="36">
        <f t="shared" si="2"/>
        <v>2461976.7218973166</v>
      </c>
      <c r="E34" s="36">
        <f t="shared" si="3"/>
        <v>6154.9418047432919</v>
      </c>
      <c r="F34" s="36">
        <f t="shared" si="7"/>
        <v>2287.3234154448928</v>
      </c>
      <c r="G34" s="37">
        <f t="shared" si="0"/>
        <v>2459689.3984818719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7">
        <v>17</v>
      </c>
      <c r="Y34" s="73">
        <f t="shared" ca="1" si="6"/>
        <v>49222</v>
      </c>
      <c r="Z34" s="70">
        <f t="shared" ca="1" si="4"/>
        <v>1913882.7630226396</v>
      </c>
      <c r="AA34" s="5"/>
    </row>
    <row r="35" spans="1:27" s="11" customFormat="1" ht="15.75">
      <c r="A35" s="5"/>
      <c r="B35" s="35">
        <f t="shared" si="1"/>
        <v>19</v>
      </c>
      <c r="C35" s="54">
        <f t="shared" si="5"/>
        <v>43560</v>
      </c>
      <c r="D35" s="36">
        <f t="shared" si="2"/>
        <v>2459689.3984818719</v>
      </c>
      <c r="E35" s="36">
        <f t="shared" si="3"/>
        <v>6149.2234962046796</v>
      </c>
      <c r="F35" s="36">
        <f t="shared" si="7"/>
        <v>2293.0417239835051</v>
      </c>
      <c r="G35" s="37">
        <f t="shared" si="0"/>
        <v>2457396.3567578886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7">
        <v>18</v>
      </c>
      <c r="Y35" s="73">
        <f t="shared" ca="1" si="6"/>
        <v>49587</v>
      </c>
      <c r="Z35" s="70">
        <f t="shared" ca="1" si="4"/>
        <v>1869383.5086043822</v>
      </c>
      <c r="AA35" s="5"/>
    </row>
    <row r="36" spans="1:27" s="11" customFormat="1" ht="15.75">
      <c r="A36" s="5"/>
      <c r="B36" s="35">
        <f t="shared" si="1"/>
        <v>20</v>
      </c>
      <c r="C36" s="54">
        <f t="shared" si="5"/>
        <v>43590</v>
      </c>
      <c r="D36" s="36">
        <f t="shared" si="2"/>
        <v>2457396.3567578886</v>
      </c>
      <c r="E36" s="36">
        <f t="shared" si="3"/>
        <v>6143.4908918947212</v>
      </c>
      <c r="F36" s="36">
        <f t="shared" si="7"/>
        <v>2298.7743282934634</v>
      </c>
      <c r="G36" s="37">
        <f t="shared" si="0"/>
        <v>2455097.5824295953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7">
        <v>19</v>
      </c>
      <c r="Y36" s="73">
        <f t="shared" ca="1" si="6"/>
        <v>49953</v>
      </c>
      <c r="Z36" s="70">
        <f t="shared" ca="1" si="4"/>
        <v>1823530.7667810561</v>
      </c>
      <c r="AA36" s="5"/>
    </row>
    <row r="37" spans="1:27" s="11" customFormat="1" ht="15.75">
      <c r="A37" s="5"/>
      <c r="B37" s="35">
        <f t="shared" si="1"/>
        <v>21</v>
      </c>
      <c r="C37" s="54">
        <f t="shared" si="5"/>
        <v>43621</v>
      </c>
      <c r="D37" s="36">
        <f t="shared" si="2"/>
        <v>2455097.5824295953</v>
      </c>
      <c r="E37" s="36">
        <f t="shared" si="3"/>
        <v>6137.7439560739876</v>
      </c>
      <c r="F37" s="36">
        <f t="shared" si="7"/>
        <v>2304.521264114197</v>
      </c>
      <c r="G37" s="37">
        <f t="shared" si="0"/>
        <v>2452793.0611654809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7">
        <v>20</v>
      </c>
      <c r="Y37" s="73">
        <f t="shared" ca="1" si="6"/>
        <v>50318</v>
      </c>
      <c r="Z37" s="70">
        <f t="shared" ca="1" si="4"/>
        <v>1776283.369938066</v>
      </c>
      <c r="AA37" s="5"/>
    </row>
    <row r="38" spans="1:27" s="11" customFormat="1" ht="15.75">
      <c r="A38" s="5"/>
      <c r="B38" s="35">
        <f t="shared" si="1"/>
        <v>22</v>
      </c>
      <c r="C38" s="54">
        <f t="shared" si="5"/>
        <v>43651</v>
      </c>
      <c r="D38" s="36">
        <f t="shared" si="2"/>
        <v>2452793.0611654809</v>
      </c>
      <c r="E38" s="36">
        <f t="shared" si="3"/>
        <v>6131.9826529137017</v>
      </c>
      <c r="F38" s="36">
        <f t="shared" si="7"/>
        <v>2310.282567274483</v>
      </c>
      <c r="G38" s="37">
        <f t="shared" si="0"/>
        <v>2450482.7785982066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7">
        <v>21</v>
      </c>
      <c r="Y38" s="73">
        <f t="shared" ca="1" si="6"/>
        <v>50683</v>
      </c>
      <c r="Z38" s="70">
        <f t="shared" ca="1" si="4"/>
        <v>1727598.8983084233</v>
      </c>
      <c r="AA38" s="5"/>
    </row>
    <row r="39" spans="1:27" s="11" customFormat="1" ht="15.75">
      <c r="A39" s="5"/>
      <c r="B39" s="35">
        <f t="shared" si="1"/>
        <v>23</v>
      </c>
      <c r="C39" s="54">
        <f t="shared" si="5"/>
        <v>43682</v>
      </c>
      <c r="D39" s="36">
        <f t="shared" si="2"/>
        <v>2450482.7785982066</v>
      </c>
      <c r="E39" s="36">
        <f t="shared" si="3"/>
        <v>6126.2069464955166</v>
      </c>
      <c r="F39" s="36">
        <f t="shared" si="7"/>
        <v>2316.0582736926681</v>
      </c>
      <c r="G39" s="37">
        <f t="shared" si="0"/>
        <v>2448166.720324514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7">
        <v>22</v>
      </c>
      <c r="Y39" s="73">
        <f t="shared" ca="1" si="6"/>
        <v>51048</v>
      </c>
      <c r="Z39" s="70">
        <f t="shared" ca="1" si="4"/>
        <v>1677433.641887337</v>
      </c>
      <c r="AA39" s="5"/>
    </row>
    <row r="40" spans="1:27" s="11" customFormat="1" ht="15.75">
      <c r="A40" s="5"/>
      <c r="B40" s="35">
        <f t="shared" si="1"/>
        <v>24</v>
      </c>
      <c r="C40" s="54">
        <f t="shared" si="5"/>
        <v>43713</v>
      </c>
      <c r="D40" s="36">
        <f t="shared" si="2"/>
        <v>2448166.720324514</v>
      </c>
      <c r="E40" s="36">
        <f t="shared" si="3"/>
        <v>6120.4168008112838</v>
      </c>
      <c r="F40" s="36">
        <f t="shared" si="7"/>
        <v>2321.8484193769009</v>
      </c>
      <c r="G40" s="37">
        <f t="shared" si="0"/>
        <v>2445844.8719051369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7">
        <v>23</v>
      </c>
      <c r="Y40" s="73">
        <f t="shared" ca="1" si="6"/>
        <v>51414</v>
      </c>
      <c r="Z40" s="70">
        <f t="shared" ca="1" si="4"/>
        <v>1625742.5611883919</v>
      </c>
      <c r="AA40" s="5"/>
    </row>
    <row r="41" spans="1:27" s="11" customFormat="1" ht="15.75">
      <c r="A41" s="5"/>
      <c r="B41" s="35">
        <f t="shared" si="1"/>
        <v>25</v>
      </c>
      <c r="C41" s="54">
        <f t="shared" si="5"/>
        <v>43743</v>
      </c>
      <c r="D41" s="36">
        <f t="shared" si="2"/>
        <v>2445844.8719051369</v>
      </c>
      <c r="E41" s="36">
        <f t="shared" si="3"/>
        <v>6114.6121797628412</v>
      </c>
      <c r="F41" s="36">
        <f t="shared" si="7"/>
        <v>2327.6530404253435</v>
      </c>
      <c r="G41" s="37">
        <f t="shared" si="0"/>
        <v>2443517.2188647115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67">
        <v>24</v>
      </c>
      <c r="Y41" s="73">
        <f t="shared" ca="1" si="6"/>
        <v>51779</v>
      </c>
      <c r="Z41" s="70">
        <f t="shared" ca="1" si="4"/>
        <v>1572479.2468060951</v>
      </c>
      <c r="AA41" s="5"/>
    </row>
    <row r="42" spans="1:27" s="11" customFormat="1" ht="15.75">
      <c r="A42" s="5"/>
      <c r="B42" s="35">
        <f t="shared" si="1"/>
        <v>26</v>
      </c>
      <c r="C42" s="54">
        <f t="shared" si="5"/>
        <v>43774</v>
      </c>
      <c r="D42" s="36">
        <f t="shared" si="2"/>
        <v>2443517.2188647115</v>
      </c>
      <c r="E42" s="36">
        <f t="shared" si="3"/>
        <v>6108.7930471617792</v>
      </c>
      <c r="F42" s="36">
        <f t="shared" si="7"/>
        <v>2333.4721730264055</v>
      </c>
      <c r="G42" s="37">
        <f t="shared" si="0"/>
        <v>2441183.7466916852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7">
        <v>25</v>
      </c>
      <c r="Y42" s="73">
        <f t="shared" ca="1" si="6"/>
        <v>52144</v>
      </c>
      <c r="Z42" s="70">
        <f t="shared" ca="1" si="4"/>
        <v>1517595.8777484759</v>
      </c>
      <c r="AA42" s="5"/>
    </row>
    <row r="43" spans="1:27" s="11" customFormat="1" ht="15.75">
      <c r="A43" s="5"/>
      <c r="B43" s="35">
        <f t="shared" si="1"/>
        <v>27</v>
      </c>
      <c r="C43" s="54">
        <f t="shared" si="5"/>
        <v>43804</v>
      </c>
      <c r="D43" s="36">
        <f t="shared" si="2"/>
        <v>2441183.7466916852</v>
      </c>
      <c r="E43" s="36">
        <f t="shared" si="3"/>
        <v>6102.9593667292129</v>
      </c>
      <c r="F43" s="36">
        <f t="shared" si="7"/>
        <v>2339.3058534589718</v>
      </c>
      <c r="G43" s="37">
        <f t="shared" si="0"/>
        <v>2438844.4408382261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7">
        <v>26</v>
      </c>
      <c r="Y43" s="73">
        <f t="shared" ca="1" si="6"/>
        <v>52509</v>
      </c>
      <c r="Z43" s="70">
        <f t="shared" ca="1" si="4"/>
        <v>1461043.178502332</v>
      </c>
      <c r="AA43" s="5"/>
    </row>
    <row r="44" spans="1:27" s="11" customFormat="1" ht="15.75">
      <c r="A44" s="5"/>
      <c r="B44" s="35">
        <f t="shared" si="1"/>
        <v>28</v>
      </c>
      <c r="C44" s="54">
        <f t="shared" si="5"/>
        <v>43835</v>
      </c>
      <c r="D44" s="36">
        <f t="shared" si="2"/>
        <v>2438844.4408382261</v>
      </c>
      <c r="E44" s="36">
        <f t="shared" si="3"/>
        <v>6097.111102095565</v>
      </c>
      <c r="F44" s="36">
        <f t="shared" si="7"/>
        <v>2345.1541180926197</v>
      </c>
      <c r="G44" s="37">
        <f t="shared" si="0"/>
        <v>2436499.2867201334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7">
        <v>27</v>
      </c>
      <c r="Y44" s="73">
        <f t="shared" ca="1" si="6"/>
        <v>52875</v>
      </c>
      <c r="Z44" s="70">
        <f t="shared" ca="1" si="4"/>
        <v>1402770.3747925749</v>
      </c>
      <c r="AA44" s="5"/>
    </row>
    <row r="45" spans="1:27" s="11" customFormat="1" ht="15.75">
      <c r="A45" s="5"/>
      <c r="B45" s="35">
        <f t="shared" si="1"/>
        <v>29</v>
      </c>
      <c r="C45" s="54">
        <f t="shared" si="5"/>
        <v>43866</v>
      </c>
      <c r="D45" s="36">
        <f t="shared" si="2"/>
        <v>2436499.2867201334</v>
      </c>
      <c r="E45" s="36">
        <f t="shared" si="3"/>
        <v>6091.2482168003335</v>
      </c>
      <c r="F45" s="36">
        <f t="shared" si="7"/>
        <v>2351.0170033878512</v>
      </c>
      <c r="G45" s="37">
        <f t="shared" si="0"/>
        <v>2434148.2697167457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7">
        <v>28</v>
      </c>
      <c r="Y45" s="73">
        <f t="shared" ca="1" si="6"/>
        <v>53240</v>
      </c>
      <c r="Z45" s="70">
        <f t="shared" ca="1" si="4"/>
        <v>1342725.1479959525</v>
      </c>
      <c r="AA45" s="5"/>
    </row>
    <row r="46" spans="1:27" s="11" customFormat="1" ht="15.75">
      <c r="A46" s="5"/>
      <c r="B46" s="35">
        <f t="shared" si="1"/>
        <v>30</v>
      </c>
      <c r="C46" s="54">
        <f t="shared" si="5"/>
        <v>43895</v>
      </c>
      <c r="D46" s="36">
        <f t="shared" si="2"/>
        <v>2434148.2697167457</v>
      </c>
      <c r="E46" s="36">
        <f t="shared" si="3"/>
        <v>6085.3706742918648</v>
      </c>
      <c r="F46" s="36">
        <f t="shared" si="7"/>
        <v>2356.8945458963199</v>
      </c>
      <c r="G46" s="37">
        <f t="shared" si="0"/>
        <v>2431791.3751708493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7">
        <v>29</v>
      </c>
      <c r="Y46" s="73">
        <f t="shared" ca="1" si="6"/>
        <v>53605</v>
      </c>
      <c r="Z46" s="70">
        <f t="shared" ca="1" si="4"/>
        <v>1280853.5881682225</v>
      </c>
      <c r="AA46" s="5"/>
    </row>
    <row r="47" spans="1:27" s="11" customFormat="1" ht="15.75">
      <c r="A47" s="5"/>
      <c r="B47" s="35">
        <f t="shared" si="1"/>
        <v>31</v>
      </c>
      <c r="C47" s="54">
        <f t="shared" si="5"/>
        <v>43926</v>
      </c>
      <c r="D47" s="36">
        <f t="shared" si="2"/>
        <v>2431791.3751708493</v>
      </c>
      <c r="E47" s="36">
        <f t="shared" si="3"/>
        <v>6079.4784379271232</v>
      </c>
      <c r="F47" s="36">
        <f t="shared" si="7"/>
        <v>2362.7867822610615</v>
      </c>
      <c r="G47" s="37">
        <f t="shared" si="0"/>
        <v>2429428.5883885883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7">
        <v>30</v>
      </c>
      <c r="Y47" s="73">
        <f t="shared" ca="1" si="6"/>
        <v>53970</v>
      </c>
      <c r="Z47" s="70">
        <f t="shared" ca="1" si="4"/>
        <v>1217100.1456425998</v>
      </c>
      <c r="AA47" s="5"/>
    </row>
    <row r="48" spans="1:27" s="11" customFormat="1" ht="15.75">
      <c r="A48" s="5"/>
      <c r="B48" s="35">
        <f t="shared" si="1"/>
        <v>32</v>
      </c>
      <c r="C48" s="54">
        <f t="shared" si="5"/>
        <v>43956</v>
      </c>
      <c r="D48" s="36">
        <f t="shared" si="2"/>
        <v>2429428.5883885883</v>
      </c>
      <c r="E48" s="36">
        <f t="shared" si="3"/>
        <v>6073.5714709714703</v>
      </c>
      <c r="F48" s="36">
        <f t="shared" si="7"/>
        <v>2368.6937492167144</v>
      </c>
      <c r="G48" s="37">
        <f t="shared" si="0"/>
        <v>2427059.8946393714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67">
        <v>31</v>
      </c>
      <c r="Y48" s="73">
        <f t="shared" ca="1" si="6"/>
        <v>54336</v>
      </c>
      <c r="Z48" s="70">
        <f t="shared" ca="1" si="4"/>
        <v>1151407.5811560305</v>
      </c>
      <c r="AA48" s="5"/>
    </row>
    <row r="49" spans="1:27" s="11" customFormat="1" ht="15.75">
      <c r="A49" s="5"/>
      <c r="B49" s="35">
        <f t="shared" si="1"/>
        <v>33</v>
      </c>
      <c r="C49" s="54">
        <f t="shared" si="5"/>
        <v>43987</v>
      </c>
      <c r="D49" s="36">
        <f t="shared" si="2"/>
        <v>2427059.8946393714</v>
      </c>
      <c r="E49" s="36">
        <f t="shared" si="3"/>
        <v>6067.6497365984287</v>
      </c>
      <c r="F49" s="36">
        <f t="shared" si="7"/>
        <v>2374.615483589756</v>
      </c>
      <c r="G49" s="37">
        <f t="shared" si="0"/>
        <v>2424685.2791557815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7">
        <v>32</v>
      </c>
      <c r="Y49" s="73">
        <f t="shared" ca="1" si="6"/>
        <v>54701</v>
      </c>
      <c r="Z49" s="70">
        <f t="shared" ca="1" si="4"/>
        <v>1083716.9144585002</v>
      </c>
      <c r="AA49" s="5"/>
    </row>
    <row r="50" spans="1:27" s="11" customFormat="1" ht="15.75">
      <c r="A50" s="5"/>
      <c r="B50" s="35">
        <f t="shared" si="1"/>
        <v>34</v>
      </c>
      <c r="C50" s="54">
        <f t="shared" si="5"/>
        <v>44017</v>
      </c>
      <c r="D50" s="36">
        <f t="shared" si="2"/>
        <v>2424685.2791557815</v>
      </c>
      <c r="E50" s="36">
        <f t="shared" si="3"/>
        <v>6061.713197889454</v>
      </c>
      <c r="F50" s="36">
        <f t="shared" si="7"/>
        <v>2380.5520222987307</v>
      </c>
      <c r="G50" s="37">
        <f t="shared" si="0"/>
        <v>2422304.7271334827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7">
        <v>33</v>
      </c>
      <c r="Y50" s="73">
        <f t="shared" ca="1" si="6"/>
        <v>55066</v>
      </c>
      <c r="Z50" s="70">
        <f t="shared" ca="1" si="4"/>
        <v>1013967.371359251</v>
      </c>
      <c r="AA50" s="5"/>
    </row>
    <row r="51" spans="1:27" s="11" customFormat="1" ht="15.75">
      <c r="A51" s="5"/>
      <c r="B51" s="35">
        <f t="shared" si="1"/>
        <v>35</v>
      </c>
      <c r="C51" s="54">
        <f t="shared" si="5"/>
        <v>44048</v>
      </c>
      <c r="D51" s="36">
        <f t="shared" si="2"/>
        <v>2422304.7271334827</v>
      </c>
      <c r="E51" s="36">
        <f t="shared" si="3"/>
        <v>6055.761817833707</v>
      </c>
      <c r="F51" s="36">
        <f t="shared" si="7"/>
        <v>2386.5034023544777</v>
      </c>
      <c r="G51" s="37">
        <f t="shared" si="0"/>
        <v>2419918.223731128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7">
        <v>34</v>
      </c>
      <c r="Y51" s="73">
        <f t="shared" ca="1" si="6"/>
        <v>55431</v>
      </c>
      <c r="Z51" s="70">
        <f t="shared" ca="1" si="4"/>
        <v>942096.32916235807</v>
      </c>
      <c r="AA51" s="5"/>
    </row>
    <row r="52" spans="1:27" s="11" customFormat="1" ht="15.75">
      <c r="A52" s="5"/>
      <c r="B52" s="35">
        <f t="shared" si="1"/>
        <v>36</v>
      </c>
      <c r="C52" s="54">
        <f t="shared" si="5"/>
        <v>44079</v>
      </c>
      <c r="D52" s="36">
        <f t="shared" si="2"/>
        <v>2419918.223731128</v>
      </c>
      <c r="E52" s="36">
        <f t="shared" si="3"/>
        <v>6049.7955593278202</v>
      </c>
      <c r="F52" s="36">
        <f t="shared" si="7"/>
        <v>2392.4696608603645</v>
      </c>
      <c r="G52" s="37">
        <f t="shared" si="0"/>
        <v>2417525.7540702675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7">
        <v>35</v>
      </c>
      <c r="Y52" s="73">
        <f t="shared" ca="1" si="6"/>
        <v>55797</v>
      </c>
      <c r="Z52" s="70">
        <f t="shared" ca="1" si="4"/>
        <v>868039.26044267567</v>
      </c>
      <c r="AA52" s="5"/>
    </row>
    <row r="53" spans="1:27" s="11" customFormat="1" ht="15.75">
      <c r="A53" s="5"/>
      <c r="B53" s="35">
        <f t="shared" si="1"/>
        <v>37</v>
      </c>
      <c r="C53" s="54">
        <f t="shared" si="5"/>
        <v>44109</v>
      </c>
      <c r="D53" s="36">
        <f t="shared" si="2"/>
        <v>2417525.7540702675</v>
      </c>
      <c r="E53" s="36">
        <f t="shared" si="3"/>
        <v>6043.8143851756686</v>
      </c>
      <c r="F53" s="36">
        <f t="shared" si="7"/>
        <v>2398.4508350125161</v>
      </c>
      <c r="G53" s="37">
        <f t="shared" si="0"/>
        <v>2415127.3032352552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7">
        <v>36</v>
      </c>
      <c r="Y53" s="73">
        <f t="shared" ca="1" si="6"/>
        <v>56162</v>
      </c>
      <c r="Z53" s="70">
        <f t="shared" ca="1" si="4"/>
        <v>791729.67511167494</v>
      </c>
      <c r="AA53" s="5"/>
    </row>
    <row r="54" spans="1:27" s="11" customFormat="1" ht="15.75">
      <c r="A54" s="5"/>
      <c r="B54" s="35">
        <f t="shared" si="1"/>
        <v>38</v>
      </c>
      <c r="C54" s="54">
        <f t="shared" si="5"/>
        <v>44140</v>
      </c>
      <c r="D54" s="36">
        <f t="shared" si="2"/>
        <v>2415127.3032352552</v>
      </c>
      <c r="E54" s="36">
        <f t="shared" si="3"/>
        <v>6037.8182580881376</v>
      </c>
      <c r="F54" s="36">
        <f t="shared" si="7"/>
        <v>2404.4469621000471</v>
      </c>
      <c r="G54" s="37">
        <f t="shared" si="0"/>
        <v>2412722.8562731552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7">
        <v>37</v>
      </c>
      <c r="Y54" s="73">
        <f t="shared" ca="1" si="6"/>
        <v>56527</v>
      </c>
      <c r="Z54" s="70">
        <f t="shared" ca="1" si="4"/>
        <v>713099.06072115863</v>
      </c>
      <c r="AA54" s="5"/>
    </row>
    <row r="55" spans="1:27" s="11" customFormat="1" ht="15.75">
      <c r="A55" s="5"/>
      <c r="B55" s="35">
        <f t="shared" si="1"/>
        <v>39</v>
      </c>
      <c r="C55" s="54">
        <f t="shared" si="5"/>
        <v>44170</v>
      </c>
      <c r="D55" s="36">
        <f t="shared" si="2"/>
        <v>2412722.8562731552</v>
      </c>
      <c r="E55" s="36">
        <f t="shared" si="3"/>
        <v>6031.8071406828885</v>
      </c>
      <c r="F55" s="36">
        <f t="shared" si="7"/>
        <v>2410.4580795052962</v>
      </c>
      <c r="G55" s="37">
        <f t="shared" si="0"/>
        <v>2410312.3981936499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7">
        <v>38</v>
      </c>
      <c r="Y55" s="73">
        <f t="shared" ca="1" si="6"/>
        <v>56892</v>
      </c>
      <c r="Z55" s="70">
        <f t="shared" ca="1" si="4"/>
        <v>632076.82095125783</v>
      </c>
      <c r="AA55" s="5"/>
    </row>
    <row r="56" spans="1:27" s="11" customFormat="1" ht="15.75">
      <c r="A56" s="5"/>
      <c r="B56" s="35">
        <f t="shared" si="1"/>
        <v>40</v>
      </c>
      <c r="C56" s="54">
        <f t="shared" si="5"/>
        <v>44201</v>
      </c>
      <c r="D56" s="36">
        <f t="shared" si="2"/>
        <v>2410312.3981936499</v>
      </c>
      <c r="E56" s="36">
        <f t="shared" si="3"/>
        <v>6025.780995484125</v>
      </c>
      <c r="F56" s="36">
        <f t="shared" si="7"/>
        <v>2416.4842247040597</v>
      </c>
      <c r="G56" s="37">
        <f t="shared" si="0"/>
        <v>2407895.9139689459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7">
        <v>39</v>
      </c>
      <c r="Y56" s="73">
        <f t="shared" ca="1" si="6"/>
        <v>57258</v>
      </c>
      <c r="Z56" s="70">
        <f t="shared" ca="1" si="4"/>
        <v>548590.2122274799</v>
      </c>
      <c r="AA56" s="5"/>
    </row>
    <row r="57" spans="1:27" s="11" customFormat="1" ht="15.75">
      <c r="A57" s="5"/>
      <c r="B57" s="35">
        <f t="shared" si="1"/>
        <v>41</v>
      </c>
      <c r="C57" s="54">
        <f t="shared" si="5"/>
        <v>44232</v>
      </c>
      <c r="D57" s="36">
        <f t="shared" si="2"/>
        <v>2407895.9139689459</v>
      </c>
      <c r="E57" s="36">
        <f t="shared" si="3"/>
        <v>6019.7397849223644</v>
      </c>
      <c r="F57" s="36">
        <f t="shared" si="7"/>
        <v>2422.5254352658203</v>
      </c>
      <c r="G57" s="37">
        <f t="shared" si="0"/>
        <v>2405473.3885336802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7">
        <v>40</v>
      </c>
      <c r="Y57" s="73">
        <f t="shared" ca="1" si="6"/>
        <v>57623</v>
      </c>
      <c r="Z57" s="70">
        <f t="shared" ca="1" si="4"/>
        <v>462564.2784099048</v>
      </c>
      <c r="AA57" s="5"/>
    </row>
    <row r="58" spans="1:27" s="11" customFormat="1" ht="15.75">
      <c r="A58" s="5"/>
      <c r="B58" s="35">
        <f t="shared" si="1"/>
        <v>42</v>
      </c>
      <c r="C58" s="54">
        <f t="shared" si="5"/>
        <v>44260</v>
      </c>
      <c r="D58" s="36">
        <f t="shared" si="2"/>
        <v>2405473.3885336802</v>
      </c>
      <c r="E58" s="36">
        <f t="shared" si="3"/>
        <v>6013.6834713342005</v>
      </c>
      <c r="F58" s="36">
        <f t="shared" si="7"/>
        <v>2428.5817488539842</v>
      </c>
      <c r="G58" s="37">
        <f t="shared" si="0"/>
        <v>2403044.8067848263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7">
        <v>41</v>
      </c>
      <c r="Y58" s="73">
        <f t="shared" ca="1" si="6"/>
        <v>57988</v>
      </c>
      <c r="Z58" s="70">
        <f t="shared" ca="1" si="4"/>
        <v>373921.78349589009</v>
      </c>
      <c r="AA58" s="5"/>
    </row>
    <row r="59" spans="1:27" s="11" customFormat="1" ht="15.75">
      <c r="A59" s="5"/>
      <c r="B59" s="35">
        <f t="shared" si="1"/>
        <v>43</v>
      </c>
      <c r="C59" s="54">
        <f t="shared" si="5"/>
        <v>44291</v>
      </c>
      <c r="D59" s="36">
        <f t="shared" si="2"/>
        <v>2403044.8067848263</v>
      </c>
      <c r="E59" s="36">
        <f t="shared" si="3"/>
        <v>6007.6120169620654</v>
      </c>
      <c r="F59" s="36">
        <f t="shared" si="7"/>
        <v>2434.6532032261193</v>
      </c>
      <c r="G59" s="37">
        <f t="shared" si="0"/>
        <v>2400610.1535816002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7">
        <v>42</v>
      </c>
      <c r="Y59" s="73">
        <f t="shared" ca="1" si="6"/>
        <v>58353</v>
      </c>
      <c r="Z59" s="70">
        <f t="shared" ca="1" si="4"/>
        <v>282583.14227586484</v>
      </c>
      <c r="AA59" s="5"/>
    </row>
    <row r="60" spans="1:27" s="11" customFormat="1" ht="15.75">
      <c r="A60" s="5"/>
      <c r="B60" s="35">
        <f t="shared" si="1"/>
        <v>44</v>
      </c>
      <c r="C60" s="54">
        <f t="shared" si="5"/>
        <v>44321</v>
      </c>
      <c r="D60" s="36">
        <f t="shared" si="2"/>
        <v>2400610.1535816002</v>
      </c>
      <c r="E60" s="36">
        <f t="shared" si="3"/>
        <v>6001.525383954001</v>
      </c>
      <c r="F60" s="36">
        <f t="shared" si="7"/>
        <v>2440.7398362341837</v>
      </c>
      <c r="G60" s="37">
        <f t="shared" si="0"/>
        <v>2398169.413745366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7">
        <v>43</v>
      </c>
      <c r="Y60" s="73">
        <f t="shared" ca="1" si="6"/>
        <v>58719</v>
      </c>
      <c r="Z60" s="70">
        <f t="shared" ca="1" si="4"/>
        <v>188466.348879953</v>
      </c>
      <c r="AA60" s="5"/>
    </row>
    <row r="61" spans="1:27" s="11" customFormat="1" ht="15.75">
      <c r="A61" s="5"/>
      <c r="B61" s="35">
        <f t="shared" si="1"/>
        <v>45</v>
      </c>
      <c r="C61" s="54">
        <f t="shared" si="5"/>
        <v>44352</v>
      </c>
      <c r="D61" s="36">
        <f t="shared" si="2"/>
        <v>2398169.413745366</v>
      </c>
      <c r="E61" s="36">
        <f t="shared" si="3"/>
        <v>5995.4235343634145</v>
      </c>
      <c r="F61" s="36">
        <f t="shared" si="7"/>
        <v>2446.8416858247701</v>
      </c>
      <c r="G61" s="37">
        <f t="shared" si="0"/>
        <v>2395722.5720595415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7">
        <v>44</v>
      </c>
      <c r="Y61" s="73">
        <f t="shared" ca="1" si="6"/>
        <v>59084</v>
      </c>
      <c r="Z61" s="70">
        <f t="shared" ca="1" si="4"/>
        <v>91486.903151273611</v>
      </c>
      <c r="AA61" s="5"/>
    </row>
    <row r="62" spans="1:27" s="11" customFormat="1" ht="15.75">
      <c r="A62" s="5"/>
      <c r="B62" s="35">
        <f t="shared" si="1"/>
        <v>46</v>
      </c>
      <c r="C62" s="54">
        <f t="shared" si="5"/>
        <v>44382</v>
      </c>
      <c r="D62" s="36">
        <f t="shared" si="2"/>
        <v>2395722.5720595415</v>
      </c>
      <c r="E62" s="36">
        <f t="shared" si="3"/>
        <v>5989.306430148853</v>
      </c>
      <c r="F62" s="36">
        <f t="shared" si="7"/>
        <v>2452.9587900393317</v>
      </c>
      <c r="G62" s="37">
        <f t="shared" si="0"/>
        <v>2393269.6132695023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7">
        <v>45</v>
      </c>
      <c r="Y62" s="73" t="str">
        <f t="shared" ca="1" si="6"/>
        <v/>
      </c>
      <c r="Z62" s="70">
        <f t="shared" ca="1" si="4"/>
        <v>3.066816134378314E-9</v>
      </c>
      <c r="AA62" s="5"/>
    </row>
    <row r="63" spans="1:27" s="11" customFormat="1" ht="15.75">
      <c r="A63" s="5"/>
      <c r="B63" s="35">
        <f t="shared" si="1"/>
        <v>47</v>
      </c>
      <c r="C63" s="54">
        <f t="shared" si="5"/>
        <v>44413</v>
      </c>
      <c r="D63" s="36">
        <f t="shared" si="2"/>
        <v>2393269.6132695023</v>
      </c>
      <c r="E63" s="36">
        <f t="shared" si="3"/>
        <v>5983.1740331737556</v>
      </c>
      <c r="F63" s="36">
        <f t="shared" si="7"/>
        <v>2459.0911870144291</v>
      </c>
      <c r="G63" s="37">
        <f t="shared" si="0"/>
        <v>2390810.5220824881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7">
        <v>46</v>
      </c>
      <c r="Y63" s="73" t="str">
        <f t="shared" ca="1" si="6"/>
        <v/>
      </c>
      <c r="Z63" s="70">
        <f t="shared" ca="1" si="4"/>
        <v>3.066816134378314E-9</v>
      </c>
      <c r="AA63" s="5"/>
    </row>
    <row r="64" spans="1:27" s="11" customFormat="1" ht="15.75">
      <c r="A64" s="5"/>
      <c r="B64" s="35">
        <f t="shared" si="1"/>
        <v>48</v>
      </c>
      <c r="C64" s="54">
        <f t="shared" si="5"/>
        <v>44444</v>
      </c>
      <c r="D64" s="36">
        <f t="shared" si="2"/>
        <v>2390810.5220824881</v>
      </c>
      <c r="E64" s="36">
        <f t="shared" si="3"/>
        <v>5977.0263052062191</v>
      </c>
      <c r="F64" s="36">
        <f t="shared" si="7"/>
        <v>2465.2389149819655</v>
      </c>
      <c r="G64" s="37">
        <f t="shared" si="0"/>
        <v>2388345.2831675061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7">
        <v>47</v>
      </c>
      <c r="Y64" s="73" t="str">
        <f t="shared" ca="1" si="6"/>
        <v/>
      </c>
      <c r="Z64" s="70">
        <f t="shared" ca="1" si="4"/>
        <v>3.066816134378314E-9</v>
      </c>
      <c r="AA64" s="5"/>
    </row>
    <row r="65" spans="1:27" s="11" customFormat="1" ht="15.75">
      <c r="A65" s="5"/>
      <c r="B65" s="35">
        <f t="shared" si="1"/>
        <v>49</v>
      </c>
      <c r="C65" s="54">
        <f t="shared" si="5"/>
        <v>44474</v>
      </c>
      <c r="D65" s="36">
        <f t="shared" si="2"/>
        <v>2388345.2831675061</v>
      </c>
      <c r="E65" s="36">
        <f t="shared" si="3"/>
        <v>5970.8632079187655</v>
      </c>
      <c r="F65" s="36">
        <f t="shared" si="7"/>
        <v>2471.4020122694192</v>
      </c>
      <c r="G65" s="37">
        <f t="shared" si="0"/>
        <v>2385873.8811552366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7">
        <v>48</v>
      </c>
      <c r="Y65" s="73" t="str">
        <f t="shared" ca="1" si="6"/>
        <v/>
      </c>
      <c r="Z65" s="70">
        <f t="shared" ca="1" si="4"/>
        <v>3.066816134378314E-9</v>
      </c>
      <c r="AA65" s="5"/>
    </row>
    <row r="66" spans="1:27" s="11" customFormat="1" ht="15.75">
      <c r="A66" s="5"/>
      <c r="B66" s="35">
        <f t="shared" si="1"/>
        <v>50</v>
      </c>
      <c r="C66" s="54">
        <f t="shared" si="5"/>
        <v>44505</v>
      </c>
      <c r="D66" s="36">
        <f t="shared" si="2"/>
        <v>2385873.8811552366</v>
      </c>
      <c r="E66" s="36">
        <f t="shared" si="3"/>
        <v>5964.6847028880911</v>
      </c>
      <c r="F66" s="36">
        <f t="shared" si="7"/>
        <v>2477.5805173000936</v>
      </c>
      <c r="G66" s="37">
        <f t="shared" si="0"/>
        <v>2383396.3006379367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8">
        <v>49</v>
      </c>
      <c r="Y66" s="74" t="str">
        <f t="shared" ca="1" si="6"/>
        <v/>
      </c>
      <c r="Z66" s="71">
        <f t="shared" ca="1" si="4"/>
        <v>3.066816134378314E-9</v>
      </c>
      <c r="AA66" s="5"/>
    </row>
    <row r="67" spans="1:27" s="11" customFormat="1" ht="15.75">
      <c r="A67" s="5"/>
      <c r="B67" s="35">
        <f t="shared" si="1"/>
        <v>51</v>
      </c>
      <c r="C67" s="54">
        <f t="shared" si="5"/>
        <v>44535</v>
      </c>
      <c r="D67" s="36">
        <f t="shared" si="2"/>
        <v>2383396.3006379367</v>
      </c>
      <c r="E67" s="36">
        <f t="shared" si="3"/>
        <v>5958.4907515948407</v>
      </c>
      <c r="F67" s="36">
        <f t="shared" si="7"/>
        <v>2483.774468593344</v>
      </c>
      <c r="G67" s="37">
        <f t="shared" si="0"/>
        <v>2380912.5261693434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s="11" customFormat="1" ht="15.75">
      <c r="A68" s="5"/>
      <c r="B68" s="35">
        <f t="shared" si="1"/>
        <v>52</v>
      </c>
      <c r="C68" s="54">
        <f t="shared" si="5"/>
        <v>44566</v>
      </c>
      <c r="D68" s="36">
        <f t="shared" si="2"/>
        <v>2380912.5261693434</v>
      </c>
      <c r="E68" s="36">
        <f t="shared" si="3"/>
        <v>5952.2813154233581</v>
      </c>
      <c r="F68" s="36">
        <f t="shared" si="7"/>
        <v>2489.9839047648265</v>
      </c>
      <c r="G68" s="37">
        <f t="shared" si="0"/>
        <v>2378422.5422645784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s="11" customFormat="1" ht="15.75">
      <c r="A69" s="5"/>
      <c r="B69" s="35">
        <f t="shared" si="1"/>
        <v>53</v>
      </c>
      <c r="C69" s="54">
        <f t="shared" si="5"/>
        <v>44597</v>
      </c>
      <c r="D69" s="36">
        <f t="shared" si="2"/>
        <v>2378422.5422645784</v>
      </c>
      <c r="E69" s="36">
        <f t="shared" si="3"/>
        <v>5946.0563556614461</v>
      </c>
      <c r="F69" s="36">
        <f t="shared" si="7"/>
        <v>2496.2088645267386</v>
      </c>
      <c r="G69" s="37">
        <f t="shared" si="0"/>
        <v>2375926.3334000516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s="11" customFormat="1" ht="15.75">
      <c r="A70" s="5"/>
      <c r="B70" s="35">
        <f t="shared" si="1"/>
        <v>54</v>
      </c>
      <c r="C70" s="54">
        <f t="shared" si="5"/>
        <v>44625</v>
      </c>
      <c r="D70" s="36">
        <f t="shared" si="2"/>
        <v>2375926.3334000516</v>
      </c>
      <c r="E70" s="36">
        <f t="shared" si="3"/>
        <v>5939.815833500129</v>
      </c>
      <c r="F70" s="36">
        <f t="shared" si="7"/>
        <v>2502.4493866880557</v>
      </c>
      <c r="G70" s="37">
        <f t="shared" si="0"/>
        <v>2373423.8840133636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s="11" customFormat="1" ht="15.75">
      <c r="A71" s="5"/>
      <c r="B71" s="35">
        <f t="shared" si="1"/>
        <v>55</v>
      </c>
      <c r="C71" s="54">
        <f t="shared" si="5"/>
        <v>44656</v>
      </c>
      <c r="D71" s="36">
        <f t="shared" si="2"/>
        <v>2373423.8840133636</v>
      </c>
      <c r="E71" s="36">
        <f t="shared" si="3"/>
        <v>5933.5597100334089</v>
      </c>
      <c r="F71" s="36">
        <f t="shared" si="7"/>
        <v>2508.7055101547758</v>
      </c>
      <c r="G71" s="37">
        <f t="shared" si="0"/>
        <v>2370915.1785032088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s="11" customFormat="1" ht="15.75">
      <c r="A72" s="5"/>
      <c r="B72" s="35">
        <f t="shared" si="1"/>
        <v>56</v>
      </c>
      <c r="C72" s="54">
        <f t="shared" si="5"/>
        <v>44686</v>
      </c>
      <c r="D72" s="36">
        <f t="shared" si="2"/>
        <v>2370915.1785032088</v>
      </c>
      <c r="E72" s="36">
        <f t="shared" si="3"/>
        <v>5927.2879462580213</v>
      </c>
      <c r="F72" s="36">
        <f t="shared" si="7"/>
        <v>2514.9772739301634</v>
      </c>
      <c r="G72" s="37">
        <f t="shared" si="0"/>
        <v>2368400.2012292785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s="11" customFormat="1" ht="15.75">
      <c r="A73" s="5"/>
      <c r="B73" s="35">
        <f t="shared" si="1"/>
        <v>57</v>
      </c>
      <c r="C73" s="54">
        <f t="shared" si="5"/>
        <v>44717</v>
      </c>
      <c r="D73" s="36">
        <f t="shared" si="2"/>
        <v>2368400.2012292785</v>
      </c>
      <c r="E73" s="36">
        <f t="shared" si="3"/>
        <v>5921.0005030731954</v>
      </c>
      <c r="F73" s="36">
        <f t="shared" si="7"/>
        <v>2521.2647171149893</v>
      </c>
      <c r="G73" s="37">
        <f t="shared" si="0"/>
        <v>2365878.9365121634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s="11" customFormat="1" ht="15.75">
      <c r="A74" s="5"/>
      <c r="B74" s="35">
        <f t="shared" si="1"/>
        <v>58</v>
      </c>
      <c r="C74" s="54">
        <f t="shared" si="5"/>
        <v>44747</v>
      </c>
      <c r="D74" s="36">
        <f t="shared" si="2"/>
        <v>2365878.9365121634</v>
      </c>
      <c r="E74" s="36">
        <f t="shared" si="3"/>
        <v>5914.6973412804082</v>
      </c>
      <c r="F74" s="36">
        <f t="shared" si="7"/>
        <v>2527.5678789077765</v>
      </c>
      <c r="G74" s="37">
        <f t="shared" si="0"/>
        <v>2363351.3686332558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s="11" customFormat="1" ht="15.75">
      <c r="A75" s="5"/>
      <c r="B75" s="35">
        <f t="shared" si="1"/>
        <v>59</v>
      </c>
      <c r="C75" s="54">
        <f t="shared" si="5"/>
        <v>44778</v>
      </c>
      <c r="D75" s="36">
        <f t="shared" si="2"/>
        <v>2363351.3686332558</v>
      </c>
      <c r="E75" s="36">
        <f t="shared" si="3"/>
        <v>5908.3784215831392</v>
      </c>
      <c r="F75" s="36">
        <f t="shared" si="7"/>
        <v>2533.8867986050454</v>
      </c>
      <c r="G75" s="37">
        <f t="shared" si="0"/>
        <v>2360817.481834651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s="11" customFormat="1" ht="15.75">
      <c r="A76" s="5"/>
      <c r="B76" s="35">
        <f t="shared" si="1"/>
        <v>60</v>
      </c>
      <c r="C76" s="54">
        <f t="shared" si="5"/>
        <v>44809</v>
      </c>
      <c r="D76" s="36">
        <f t="shared" si="2"/>
        <v>2360817.481834651</v>
      </c>
      <c r="E76" s="36">
        <f t="shared" si="3"/>
        <v>5902.0437045866274</v>
      </c>
      <c r="F76" s="36">
        <f t="shared" si="7"/>
        <v>2540.2215156015573</v>
      </c>
      <c r="G76" s="37">
        <f t="shared" si="0"/>
        <v>2358277.2603190495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s="11" customFormat="1" ht="15.75">
      <c r="A77" s="5"/>
      <c r="B77" s="35">
        <f t="shared" si="1"/>
        <v>61</v>
      </c>
      <c r="C77" s="54">
        <f t="shared" si="5"/>
        <v>44839</v>
      </c>
      <c r="D77" s="36">
        <f t="shared" si="2"/>
        <v>2358277.2603190495</v>
      </c>
      <c r="E77" s="36">
        <f t="shared" si="3"/>
        <v>5895.6931507976233</v>
      </c>
      <c r="F77" s="36">
        <f t="shared" si="7"/>
        <v>2546.5720693905614</v>
      </c>
      <c r="G77" s="37">
        <f t="shared" si="0"/>
        <v>2355730.6882496588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s="11" customFormat="1" ht="15.75">
      <c r="A78" s="5"/>
      <c r="B78" s="35">
        <f t="shared" si="1"/>
        <v>62</v>
      </c>
      <c r="C78" s="54">
        <f t="shared" si="5"/>
        <v>44870</v>
      </c>
      <c r="D78" s="36">
        <f t="shared" si="2"/>
        <v>2355730.6882496588</v>
      </c>
      <c r="E78" s="36">
        <f t="shared" si="3"/>
        <v>5889.3267206241471</v>
      </c>
      <c r="F78" s="36">
        <f t="shared" si="7"/>
        <v>2552.9384995640376</v>
      </c>
      <c r="G78" s="37">
        <f t="shared" si="0"/>
        <v>2353177.749750095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s="11" customFormat="1" ht="15.75">
      <c r="A79" s="5"/>
      <c r="B79" s="35">
        <f t="shared" si="1"/>
        <v>63</v>
      </c>
      <c r="C79" s="54">
        <f t="shared" si="5"/>
        <v>44900</v>
      </c>
      <c r="D79" s="36">
        <f t="shared" si="2"/>
        <v>2353177.749750095</v>
      </c>
      <c r="E79" s="36">
        <f t="shared" si="3"/>
        <v>5882.9443743752372</v>
      </c>
      <c r="F79" s="36">
        <f t="shared" si="7"/>
        <v>2559.3208458129475</v>
      </c>
      <c r="G79" s="37">
        <f t="shared" si="0"/>
        <v>2350618.4289042819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s="11" customFormat="1" ht="15.75">
      <c r="A80" s="5"/>
      <c r="B80" s="35">
        <f t="shared" si="1"/>
        <v>64</v>
      </c>
      <c r="C80" s="54">
        <f t="shared" si="5"/>
        <v>44931</v>
      </c>
      <c r="D80" s="36">
        <f t="shared" si="2"/>
        <v>2350618.4289042819</v>
      </c>
      <c r="E80" s="36">
        <f t="shared" si="3"/>
        <v>5876.5460722607049</v>
      </c>
      <c r="F80" s="36">
        <f t="shared" si="7"/>
        <v>2565.7191479274798</v>
      </c>
      <c r="G80" s="37">
        <f t="shared" si="0"/>
        <v>2348052.7097563543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s="11" customFormat="1" ht="15.75">
      <c r="A81" s="5"/>
      <c r="B81" s="35">
        <f t="shared" si="1"/>
        <v>65</v>
      </c>
      <c r="C81" s="54">
        <f t="shared" si="5"/>
        <v>44962</v>
      </c>
      <c r="D81" s="36">
        <f t="shared" si="2"/>
        <v>2348052.7097563543</v>
      </c>
      <c r="E81" s="36">
        <f t="shared" si="3"/>
        <v>5870.1317743908849</v>
      </c>
      <c r="F81" s="36">
        <f t="shared" si="7"/>
        <v>2572.1334457972998</v>
      </c>
      <c r="G81" s="37">
        <f t="shared" ref="G81:G144" si="8">D81-F81</f>
        <v>2345480.5763105568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s="11" customFormat="1" ht="15.75">
      <c r="A82" s="5"/>
      <c r="B82" s="35">
        <f t="shared" ref="B82:B145" si="9">B81+1</f>
        <v>66</v>
      </c>
      <c r="C82" s="54">
        <f t="shared" si="5"/>
        <v>44990</v>
      </c>
      <c r="D82" s="36">
        <f t="shared" ref="D82:D145" si="10">IF(G81&lt;0,0,G81)</f>
        <v>2345480.5763105568</v>
      </c>
      <c r="E82" s="36">
        <f t="shared" ref="E82:E145" si="11">IF(D82=0,0,D82*$E$6/12)</f>
        <v>5863.7014407763918</v>
      </c>
      <c r="F82" s="36">
        <f t="shared" si="7"/>
        <v>2578.5637794117929</v>
      </c>
      <c r="G82" s="37">
        <f t="shared" si="8"/>
        <v>2342902.012531145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s="11" customFormat="1" ht="15.75">
      <c r="A83" s="5"/>
      <c r="B83" s="35">
        <f t="shared" si="9"/>
        <v>67</v>
      </c>
      <c r="C83" s="54">
        <f t="shared" ref="C83:C146" si="12">IF(D83&gt;1, DATE(YEAR(C82),MONTH(C82)+1,DAY(C82)),"")</f>
        <v>45021</v>
      </c>
      <c r="D83" s="36">
        <f t="shared" si="10"/>
        <v>2342902.012531145</v>
      </c>
      <c r="E83" s="36">
        <f t="shared" si="11"/>
        <v>5857.2550313278625</v>
      </c>
      <c r="F83" s="36">
        <f t="shared" si="7"/>
        <v>2585.0101888603222</v>
      </c>
      <c r="G83" s="37">
        <f t="shared" si="8"/>
        <v>2340317.0023422847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s="11" customFormat="1" ht="15.75">
      <c r="A84" s="5"/>
      <c r="B84" s="35">
        <f t="shared" si="9"/>
        <v>68</v>
      </c>
      <c r="C84" s="54">
        <f t="shared" si="12"/>
        <v>45051</v>
      </c>
      <c r="D84" s="36">
        <f t="shared" si="10"/>
        <v>2340317.0023422847</v>
      </c>
      <c r="E84" s="36">
        <f t="shared" si="11"/>
        <v>5850.7925058557112</v>
      </c>
      <c r="F84" s="36">
        <f t="shared" ref="F84:F147" si="13">IF(B84&gt;$E$7*12,0,$E$10-E84)</f>
        <v>2591.4727143324735</v>
      </c>
      <c r="G84" s="37">
        <f t="shared" si="8"/>
        <v>2337725.5296279523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s="11" customFormat="1" ht="15.75">
      <c r="A85" s="5"/>
      <c r="B85" s="35">
        <f t="shared" si="9"/>
        <v>69</v>
      </c>
      <c r="C85" s="54">
        <f t="shared" si="12"/>
        <v>45082</v>
      </c>
      <c r="D85" s="36">
        <f t="shared" si="10"/>
        <v>2337725.5296279523</v>
      </c>
      <c r="E85" s="36">
        <f t="shared" si="11"/>
        <v>5844.31382406988</v>
      </c>
      <c r="F85" s="36">
        <f t="shared" si="13"/>
        <v>2597.9513961183047</v>
      </c>
      <c r="G85" s="37">
        <f t="shared" si="8"/>
        <v>2335127.5782318339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s="11" customFormat="1" ht="15.75">
      <c r="A86" s="5"/>
      <c r="B86" s="35">
        <f t="shared" si="9"/>
        <v>70</v>
      </c>
      <c r="C86" s="54">
        <f t="shared" si="12"/>
        <v>45112</v>
      </c>
      <c r="D86" s="36">
        <f t="shared" si="10"/>
        <v>2335127.5782318339</v>
      </c>
      <c r="E86" s="36">
        <f t="shared" si="11"/>
        <v>5837.8189455795846</v>
      </c>
      <c r="F86" s="36">
        <f t="shared" si="13"/>
        <v>2604.4462746086001</v>
      </c>
      <c r="G86" s="37">
        <f t="shared" si="8"/>
        <v>2332523.1319572255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s="11" customFormat="1" ht="15.75">
      <c r="A87" s="5"/>
      <c r="B87" s="35">
        <f t="shared" si="9"/>
        <v>71</v>
      </c>
      <c r="C87" s="54">
        <f t="shared" si="12"/>
        <v>45143</v>
      </c>
      <c r="D87" s="36">
        <f t="shared" si="10"/>
        <v>2332523.1319572255</v>
      </c>
      <c r="E87" s="36">
        <f t="shared" si="11"/>
        <v>5831.3078298930632</v>
      </c>
      <c r="F87" s="36">
        <f t="shared" si="13"/>
        <v>2610.9573902951215</v>
      </c>
      <c r="G87" s="37">
        <f t="shared" si="8"/>
        <v>2329912.1745669302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s="11" customFormat="1" ht="15.75">
      <c r="A88" s="5"/>
      <c r="B88" s="35">
        <f t="shared" si="9"/>
        <v>72</v>
      </c>
      <c r="C88" s="54">
        <f t="shared" si="12"/>
        <v>45174</v>
      </c>
      <c r="D88" s="36">
        <f t="shared" si="10"/>
        <v>2329912.1745669302</v>
      </c>
      <c r="E88" s="36">
        <f t="shared" si="11"/>
        <v>5824.7804364173253</v>
      </c>
      <c r="F88" s="36">
        <f t="shared" si="13"/>
        <v>2617.4847837708594</v>
      </c>
      <c r="G88" s="37">
        <f t="shared" si="8"/>
        <v>2327294.6897831592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s="11" customFormat="1" ht="15.75">
      <c r="A89" s="5"/>
      <c r="B89" s="35">
        <f t="shared" si="9"/>
        <v>73</v>
      </c>
      <c r="C89" s="54">
        <f t="shared" si="12"/>
        <v>45204</v>
      </c>
      <c r="D89" s="36">
        <f t="shared" si="10"/>
        <v>2327294.6897831592</v>
      </c>
      <c r="E89" s="36">
        <f t="shared" si="11"/>
        <v>5818.2367244578973</v>
      </c>
      <c r="F89" s="36">
        <f t="shared" si="13"/>
        <v>2624.0284957302874</v>
      </c>
      <c r="G89" s="37">
        <f t="shared" si="8"/>
        <v>2324670.6612874288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s="11" customFormat="1" ht="15.75">
      <c r="A90" s="5"/>
      <c r="B90" s="35">
        <f t="shared" si="9"/>
        <v>74</v>
      </c>
      <c r="C90" s="54">
        <f t="shared" si="12"/>
        <v>45235</v>
      </c>
      <c r="D90" s="36">
        <f t="shared" si="10"/>
        <v>2324670.6612874288</v>
      </c>
      <c r="E90" s="36">
        <f t="shared" si="11"/>
        <v>5811.676653218572</v>
      </c>
      <c r="F90" s="36">
        <f t="shared" si="13"/>
        <v>2630.5885669696127</v>
      </c>
      <c r="G90" s="37">
        <f t="shared" si="8"/>
        <v>2322040.0727204592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s="11" customFormat="1" ht="15.75">
      <c r="A91" s="5"/>
      <c r="B91" s="35">
        <f t="shared" si="9"/>
        <v>75</v>
      </c>
      <c r="C91" s="54">
        <f t="shared" si="12"/>
        <v>45265</v>
      </c>
      <c r="D91" s="36">
        <f t="shared" si="10"/>
        <v>2322040.0727204592</v>
      </c>
      <c r="E91" s="36">
        <f t="shared" si="11"/>
        <v>5805.1001818011473</v>
      </c>
      <c r="F91" s="36">
        <f t="shared" si="13"/>
        <v>2637.1650383870374</v>
      </c>
      <c r="G91" s="37">
        <f t="shared" si="8"/>
        <v>2319402.9076820724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s="11" customFormat="1" ht="15.75">
      <c r="A92" s="5"/>
      <c r="B92" s="35">
        <f t="shared" si="9"/>
        <v>76</v>
      </c>
      <c r="C92" s="54">
        <f t="shared" si="12"/>
        <v>45296</v>
      </c>
      <c r="D92" s="36">
        <f t="shared" si="10"/>
        <v>2319402.9076820724</v>
      </c>
      <c r="E92" s="36">
        <f t="shared" si="11"/>
        <v>5798.5072692051808</v>
      </c>
      <c r="F92" s="36">
        <f t="shared" si="13"/>
        <v>2643.7579509830039</v>
      </c>
      <c r="G92" s="37">
        <f t="shared" si="8"/>
        <v>2316759.1497310894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s="11" customFormat="1" ht="15.75">
      <c r="A93" s="5"/>
      <c r="B93" s="35">
        <f t="shared" si="9"/>
        <v>77</v>
      </c>
      <c r="C93" s="54">
        <f t="shared" si="12"/>
        <v>45327</v>
      </c>
      <c r="D93" s="36">
        <f t="shared" si="10"/>
        <v>2316759.1497310894</v>
      </c>
      <c r="E93" s="36">
        <f t="shared" si="11"/>
        <v>5791.897874327723</v>
      </c>
      <c r="F93" s="36">
        <f t="shared" si="13"/>
        <v>2650.3673458604617</v>
      </c>
      <c r="G93" s="37">
        <f t="shared" si="8"/>
        <v>2314108.7823852287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s="11" customFormat="1" ht="15.75">
      <c r="A94" s="5"/>
      <c r="B94" s="35">
        <f t="shared" si="9"/>
        <v>78</v>
      </c>
      <c r="C94" s="54">
        <f t="shared" si="12"/>
        <v>45356</v>
      </c>
      <c r="D94" s="36">
        <f t="shared" si="10"/>
        <v>2314108.7823852287</v>
      </c>
      <c r="E94" s="36">
        <f t="shared" si="11"/>
        <v>5785.2719559630714</v>
      </c>
      <c r="F94" s="36">
        <f t="shared" si="13"/>
        <v>2656.9932642251133</v>
      </c>
      <c r="G94" s="37">
        <f t="shared" si="8"/>
        <v>2311451.7891210034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s="11" customFormat="1" ht="15.75">
      <c r="A95" s="5"/>
      <c r="B95" s="35">
        <f t="shared" si="9"/>
        <v>79</v>
      </c>
      <c r="C95" s="54">
        <f t="shared" si="12"/>
        <v>45387</v>
      </c>
      <c r="D95" s="36">
        <f t="shared" si="10"/>
        <v>2311451.7891210034</v>
      </c>
      <c r="E95" s="36">
        <f t="shared" si="11"/>
        <v>5778.6294728025086</v>
      </c>
      <c r="F95" s="36">
        <f t="shared" si="13"/>
        <v>2663.635747385676</v>
      </c>
      <c r="G95" s="37">
        <f t="shared" si="8"/>
        <v>2308788.1533736177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s="11" customFormat="1" ht="15.75">
      <c r="A96" s="5"/>
      <c r="B96" s="35">
        <f t="shared" si="9"/>
        <v>80</v>
      </c>
      <c r="C96" s="54">
        <f t="shared" si="12"/>
        <v>45417</v>
      </c>
      <c r="D96" s="36">
        <f t="shared" si="10"/>
        <v>2308788.1533736177</v>
      </c>
      <c r="E96" s="36">
        <f t="shared" si="11"/>
        <v>5771.9703834340435</v>
      </c>
      <c r="F96" s="36">
        <f t="shared" si="13"/>
        <v>2670.2948367541412</v>
      </c>
      <c r="G96" s="37">
        <f t="shared" si="8"/>
        <v>2306117.8585368637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s="11" customFormat="1" ht="15.75">
      <c r="A97" s="5"/>
      <c r="B97" s="35">
        <f t="shared" si="9"/>
        <v>81</v>
      </c>
      <c r="C97" s="54">
        <f t="shared" si="12"/>
        <v>45448</v>
      </c>
      <c r="D97" s="36">
        <f t="shared" si="10"/>
        <v>2306117.8585368637</v>
      </c>
      <c r="E97" s="36">
        <f t="shared" si="11"/>
        <v>5765.2946463421586</v>
      </c>
      <c r="F97" s="36">
        <f t="shared" si="13"/>
        <v>2676.9705738460261</v>
      </c>
      <c r="G97" s="37">
        <f t="shared" si="8"/>
        <v>2303440.8879630174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s="11" customFormat="1" ht="15.75">
      <c r="A98" s="5"/>
      <c r="B98" s="35">
        <f t="shared" si="9"/>
        <v>82</v>
      </c>
      <c r="C98" s="54">
        <f t="shared" si="12"/>
        <v>45478</v>
      </c>
      <c r="D98" s="36">
        <f t="shared" si="10"/>
        <v>2303440.8879630174</v>
      </c>
      <c r="E98" s="36">
        <f t="shared" si="11"/>
        <v>5758.6022199075442</v>
      </c>
      <c r="F98" s="36">
        <f t="shared" si="13"/>
        <v>2683.6630002806405</v>
      </c>
      <c r="G98" s="37">
        <f t="shared" si="8"/>
        <v>2300757.2249627369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s="11" customFormat="1" ht="15.75">
      <c r="A99" s="5"/>
      <c r="B99" s="35">
        <f t="shared" si="9"/>
        <v>83</v>
      </c>
      <c r="C99" s="54">
        <f t="shared" si="12"/>
        <v>45509</v>
      </c>
      <c r="D99" s="36">
        <f t="shared" si="10"/>
        <v>2300757.2249627369</v>
      </c>
      <c r="E99" s="36">
        <f t="shared" si="11"/>
        <v>5751.8930624068416</v>
      </c>
      <c r="F99" s="36">
        <f t="shared" si="13"/>
        <v>2690.372157781343</v>
      </c>
      <c r="G99" s="37">
        <f t="shared" si="8"/>
        <v>2298066.8528049556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s="11" customFormat="1" ht="15.75">
      <c r="A100" s="5"/>
      <c r="B100" s="35">
        <f t="shared" si="9"/>
        <v>84</v>
      </c>
      <c r="C100" s="54">
        <f t="shared" si="12"/>
        <v>45540</v>
      </c>
      <c r="D100" s="36">
        <f t="shared" si="10"/>
        <v>2298066.8528049556</v>
      </c>
      <c r="E100" s="36">
        <f t="shared" si="11"/>
        <v>5745.1671320123887</v>
      </c>
      <c r="F100" s="36">
        <f t="shared" si="13"/>
        <v>2697.098088175796</v>
      </c>
      <c r="G100" s="37">
        <f t="shared" si="8"/>
        <v>2295369.7547167796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s="11" customFormat="1" ht="15.75">
      <c r="A101" s="5"/>
      <c r="B101" s="35">
        <f t="shared" si="9"/>
        <v>85</v>
      </c>
      <c r="C101" s="54">
        <f t="shared" si="12"/>
        <v>45570</v>
      </c>
      <c r="D101" s="36">
        <f t="shared" si="10"/>
        <v>2295369.7547167796</v>
      </c>
      <c r="E101" s="36">
        <f t="shared" si="11"/>
        <v>5738.4243867919495</v>
      </c>
      <c r="F101" s="36">
        <f t="shared" si="13"/>
        <v>2703.8408333962352</v>
      </c>
      <c r="G101" s="37">
        <f t="shared" si="8"/>
        <v>2292665.9138833834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s="11" customFormat="1" ht="15.75">
      <c r="A102" s="5"/>
      <c r="B102" s="35">
        <f t="shared" si="9"/>
        <v>86</v>
      </c>
      <c r="C102" s="54">
        <f t="shared" si="12"/>
        <v>45601</v>
      </c>
      <c r="D102" s="36">
        <f t="shared" si="10"/>
        <v>2292665.9138833834</v>
      </c>
      <c r="E102" s="36">
        <f t="shared" si="11"/>
        <v>5731.6647847084578</v>
      </c>
      <c r="F102" s="36">
        <f t="shared" si="13"/>
        <v>2710.6004354797269</v>
      </c>
      <c r="G102" s="37">
        <f t="shared" si="8"/>
        <v>2289955.3134479038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s="11" customFormat="1" ht="15.75">
      <c r="A103" s="5"/>
      <c r="B103" s="35">
        <f t="shared" si="9"/>
        <v>87</v>
      </c>
      <c r="C103" s="54">
        <f t="shared" si="12"/>
        <v>45631</v>
      </c>
      <c r="D103" s="36">
        <f t="shared" si="10"/>
        <v>2289955.3134479038</v>
      </c>
      <c r="E103" s="36">
        <f t="shared" si="11"/>
        <v>5724.888283619759</v>
      </c>
      <c r="F103" s="36">
        <f t="shared" si="13"/>
        <v>2717.3769365684257</v>
      </c>
      <c r="G103" s="37">
        <f t="shared" si="8"/>
        <v>2287237.9365113354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s="11" customFormat="1" ht="15.75">
      <c r="A104" s="5"/>
      <c r="B104" s="35">
        <f t="shared" si="9"/>
        <v>88</v>
      </c>
      <c r="C104" s="54">
        <f t="shared" si="12"/>
        <v>45662</v>
      </c>
      <c r="D104" s="36">
        <f t="shared" si="10"/>
        <v>2287237.9365113354</v>
      </c>
      <c r="E104" s="36">
        <f t="shared" si="11"/>
        <v>5718.0948412783391</v>
      </c>
      <c r="F104" s="36">
        <f t="shared" si="13"/>
        <v>2724.1703789098456</v>
      </c>
      <c r="G104" s="37">
        <f t="shared" si="8"/>
        <v>2284513.7661324255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s="11" customFormat="1" ht="15.75">
      <c r="A105" s="5"/>
      <c r="B105" s="35">
        <f t="shared" si="9"/>
        <v>89</v>
      </c>
      <c r="C105" s="54">
        <f t="shared" si="12"/>
        <v>45693</v>
      </c>
      <c r="D105" s="36">
        <f t="shared" si="10"/>
        <v>2284513.7661324255</v>
      </c>
      <c r="E105" s="36">
        <f t="shared" si="11"/>
        <v>5711.2844153310643</v>
      </c>
      <c r="F105" s="36">
        <f t="shared" si="13"/>
        <v>2730.9808048571203</v>
      </c>
      <c r="G105" s="37">
        <f t="shared" si="8"/>
        <v>2281782.7853275682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s="11" customFormat="1" ht="15.75">
      <c r="A106" s="5"/>
      <c r="B106" s="35">
        <f t="shared" si="9"/>
        <v>90</v>
      </c>
      <c r="C106" s="54">
        <f t="shared" si="12"/>
        <v>45721</v>
      </c>
      <c r="D106" s="36">
        <f t="shared" si="10"/>
        <v>2281782.7853275682</v>
      </c>
      <c r="E106" s="36">
        <f t="shared" si="11"/>
        <v>5704.4569633189203</v>
      </c>
      <c r="F106" s="36">
        <f t="shared" si="13"/>
        <v>2737.8082568692644</v>
      </c>
      <c r="G106" s="37">
        <f t="shared" si="8"/>
        <v>2279044.977070699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s="11" customFormat="1" ht="15.75">
      <c r="A107" s="5"/>
      <c r="B107" s="35">
        <f t="shared" si="9"/>
        <v>91</v>
      </c>
      <c r="C107" s="54">
        <f t="shared" si="12"/>
        <v>45752</v>
      </c>
      <c r="D107" s="36">
        <f t="shared" si="10"/>
        <v>2279044.977070699</v>
      </c>
      <c r="E107" s="36">
        <f t="shared" si="11"/>
        <v>5697.6124426767465</v>
      </c>
      <c r="F107" s="36">
        <f t="shared" si="13"/>
        <v>2744.6527775114382</v>
      </c>
      <c r="G107" s="37">
        <f t="shared" si="8"/>
        <v>2276300.3242931874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s="11" customFormat="1" ht="15.75">
      <c r="A108" s="5"/>
      <c r="B108" s="35">
        <f t="shared" si="9"/>
        <v>92</v>
      </c>
      <c r="C108" s="54">
        <f t="shared" si="12"/>
        <v>45782</v>
      </c>
      <c r="D108" s="36">
        <f t="shared" si="10"/>
        <v>2276300.3242931874</v>
      </c>
      <c r="E108" s="36">
        <f t="shared" si="11"/>
        <v>5690.7508107329677</v>
      </c>
      <c r="F108" s="36">
        <f t="shared" si="13"/>
        <v>2751.514409455217</v>
      </c>
      <c r="G108" s="37">
        <f t="shared" si="8"/>
        <v>2273548.8098837323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s="11" customFormat="1" ht="15.75">
      <c r="A109" s="5"/>
      <c r="B109" s="35">
        <f t="shared" si="9"/>
        <v>93</v>
      </c>
      <c r="C109" s="54">
        <f t="shared" si="12"/>
        <v>45813</v>
      </c>
      <c r="D109" s="36">
        <f t="shared" si="10"/>
        <v>2273548.8098837323</v>
      </c>
      <c r="E109" s="36">
        <f t="shared" si="11"/>
        <v>5683.8720247093306</v>
      </c>
      <c r="F109" s="36">
        <f t="shared" si="13"/>
        <v>2758.3931954788541</v>
      </c>
      <c r="G109" s="37">
        <f t="shared" si="8"/>
        <v>2270790.4166882536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s="11" customFormat="1" ht="15.75">
      <c r="A110" s="5"/>
      <c r="B110" s="35">
        <f t="shared" si="9"/>
        <v>94</v>
      </c>
      <c r="C110" s="54">
        <f t="shared" si="12"/>
        <v>45843</v>
      </c>
      <c r="D110" s="36">
        <f t="shared" si="10"/>
        <v>2270790.4166882536</v>
      </c>
      <c r="E110" s="36">
        <f t="shared" si="11"/>
        <v>5676.9760417206344</v>
      </c>
      <c r="F110" s="36">
        <f t="shared" si="13"/>
        <v>2765.2891784675503</v>
      </c>
      <c r="G110" s="37">
        <f t="shared" si="8"/>
        <v>2268025.1275097863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s="11" customFormat="1" ht="15.75">
      <c r="A111" s="5"/>
      <c r="B111" s="35">
        <f t="shared" si="9"/>
        <v>95</v>
      </c>
      <c r="C111" s="54">
        <f t="shared" si="12"/>
        <v>45874</v>
      </c>
      <c r="D111" s="36">
        <f t="shared" si="10"/>
        <v>2268025.1275097863</v>
      </c>
      <c r="E111" s="36">
        <f t="shared" si="11"/>
        <v>5670.062818774466</v>
      </c>
      <c r="F111" s="36">
        <f t="shared" si="13"/>
        <v>2772.2024014137187</v>
      </c>
      <c r="G111" s="37">
        <f t="shared" si="8"/>
        <v>2265252.9251083727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s="11" customFormat="1" ht="15.75">
      <c r="A112" s="5"/>
      <c r="B112" s="35">
        <f t="shared" si="9"/>
        <v>96</v>
      </c>
      <c r="C112" s="54">
        <f t="shared" si="12"/>
        <v>45905</v>
      </c>
      <c r="D112" s="36">
        <f t="shared" si="10"/>
        <v>2265252.9251083727</v>
      </c>
      <c r="E112" s="36">
        <f t="shared" si="11"/>
        <v>5663.132312770932</v>
      </c>
      <c r="F112" s="36">
        <f t="shared" si="13"/>
        <v>2779.1329074172527</v>
      </c>
      <c r="G112" s="37">
        <f t="shared" si="8"/>
        <v>2262473.7922009556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s="11" customFormat="1" ht="15.75">
      <c r="A113" s="5"/>
      <c r="B113" s="35">
        <f t="shared" si="9"/>
        <v>97</v>
      </c>
      <c r="C113" s="54">
        <f t="shared" si="12"/>
        <v>45935</v>
      </c>
      <c r="D113" s="36">
        <f t="shared" si="10"/>
        <v>2262473.7922009556</v>
      </c>
      <c r="E113" s="36">
        <f t="shared" si="11"/>
        <v>5656.1844805023893</v>
      </c>
      <c r="F113" s="36">
        <f t="shared" si="13"/>
        <v>2786.0807396857954</v>
      </c>
      <c r="G113" s="37">
        <f t="shared" si="8"/>
        <v>2259687.7114612698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s="11" customFormat="1" ht="15.75">
      <c r="A114" s="5"/>
      <c r="B114" s="35">
        <f t="shared" si="9"/>
        <v>98</v>
      </c>
      <c r="C114" s="54">
        <f t="shared" si="12"/>
        <v>45966</v>
      </c>
      <c r="D114" s="36">
        <f t="shared" si="10"/>
        <v>2259687.7114612698</v>
      </c>
      <c r="E114" s="36">
        <f t="shared" si="11"/>
        <v>5649.2192786531741</v>
      </c>
      <c r="F114" s="36">
        <f t="shared" si="13"/>
        <v>2793.0459415350106</v>
      </c>
      <c r="G114" s="37">
        <f t="shared" si="8"/>
        <v>2256894.6655197348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s="11" customFormat="1" ht="15.75">
      <c r="A115" s="5"/>
      <c r="B115" s="35">
        <f t="shared" si="9"/>
        <v>99</v>
      </c>
      <c r="C115" s="54">
        <f t="shared" si="12"/>
        <v>45996</v>
      </c>
      <c r="D115" s="36">
        <f t="shared" si="10"/>
        <v>2256894.6655197348</v>
      </c>
      <c r="E115" s="36">
        <f t="shared" si="11"/>
        <v>5642.2366637993364</v>
      </c>
      <c r="F115" s="36">
        <f t="shared" si="13"/>
        <v>2800.0285563888483</v>
      </c>
      <c r="G115" s="37">
        <f t="shared" si="8"/>
        <v>2254094.636963346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s="11" customFormat="1" ht="15.75">
      <c r="A116" s="5"/>
      <c r="B116" s="35">
        <f t="shared" si="9"/>
        <v>100</v>
      </c>
      <c r="C116" s="54">
        <f t="shared" si="12"/>
        <v>46027</v>
      </c>
      <c r="D116" s="36">
        <f t="shared" si="10"/>
        <v>2254094.636963346</v>
      </c>
      <c r="E116" s="36">
        <f t="shared" si="11"/>
        <v>5635.2365924083651</v>
      </c>
      <c r="F116" s="36">
        <f t="shared" si="13"/>
        <v>2807.0286277798195</v>
      </c>
      <c r="G116" s="37">
        <f t="shared" si="8"/>
        <v>2251287.6083355662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s="11" customFormat="1" ht="15.75">
      <c r="A117" s="5"/>
      <c r="B117" s="35">
        <f t="shared" si="9"/>
        <v>101</v>
      </c>
      <c r="C117" s="54">
        <f t="shared" si="12"/>
        <v>46058</v>
      </c>
      <c r="D117" s="36">
        <f t="shared" si="10"/>
        <v>2251287.6083355662</v>
      </c>
      <c r="E117" s="36">
        <f t="shared" si="11"/>
        <v>5628.2190208389156</v>
      </c>
      <c r="F117" s="36">
        <f t="shared" si="13"/>
        <v>2814.046199349269</v>
      </c>
      <c r="G117" s="37">
        <f t="shared" si="8"/>
        <v>2248473.562136217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s="11" customFormat="1" ht="15.75">
      <c r="A118" s="5"/>
      <c r="B118" s="35">
        <f t="shared" si="9"/>
        <v>102</v>
      </c>
      <c r="C118" s="54">
        <f t="shared" si="12"/>
        <v>46086</v>
      </c>
      <c r="D118" s="36">
        <f t="shared" si="10"/>
        <v>2248473.562136217</v>
      </c>
      <c r="E118" s="36">
        <f t="shared" si="11"/>
        <v>5621.183905340542</v>
      </c>
      <c r="F118" s="36">
        <f t="shared" si="13"/>
        <v>2821.0813148476427</v>
      </c>
      <c r="G118" s="37">
        <f t="shared" si="8"/>
        <v>2245652.4808213692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s="11" customFormat="1" ht="15.75">
      <c r="A119" s="5"/>
      <c r="B119" s="35">
        <f t="shared" si="9"/>
        <v>103</v>
      </c>
      <c r="C119" s="54">
        <f t="shared" si="12"/>
        <v>46117</v>
      </c>
      <c r="D119" s="36">
        <f t="shared" si="10"/>
        <v>2245652.4808213692</v>
      </c>
      <c r="E119" s="36">
        <f t="shared" si="11"/>
        <v>5614.1312020534233</v>
      </c>
      <c r="F119" s="36">
        <f t="shared" si="13"/>
        <v>2828.1340181347614</v>
      </c>
      <c r="G119" s="37">
        <f t="shared" si="8"/>
        <v>2242824.3468032344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s="11" customFormat="1" ht="15.75">
      <c r="A120" s="5"/>
      <c r="B120" s="35">
        <f t="shared" si="9"/>
        <v>104</v>
      </c>
      <c r="C120" s="54">
        <f t="shared" si="12"/>
        <v>46147</v>
      </c>
      <c r="D120" s="36">
        <f t="shared" si="10"/>
        <v>2242824.3468032344</v>
      </c>
      <c r="E120" s="36">
        <f t="shared" si="11"/>
        <v>5607.0608670080865</v>
      </c>
      <c r="F120" s="36">
        <f t="shared" si="13"/>
        <v>2835.2043531800982</v>
      </c>
      <c r="G120" s="37">
        <f t="shared" si="8"/>
        <v>2239989.1424500542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s="11" customFormat="1" ht="15.75">
      <c r="A121" s="5"/>
      <c r="B121" s="35">
        <f t="shared" si="9"/>
        <v>105</v>
      </c>
      <c r="C121" s="54">
        <f t="shared" si="12"/>
        <v>46178</v>
      </c>
      <c r="D121" s="36">
        <f t="shared" si="10"/>
        <v>2239989.1424500542</v>
      </c>
      <c r="E121" s="36">
        <f t="shared" si="11"/>
        <v>5599.972856125135</v>
      </c>
      <c r="F121" s="36">
        <f t="shared" si="13"/>
        <v>2842.2923640630497</v>
      </c>
      <c r="G121" s="37">
        <f t="shared" si="8"/>
        <v>2237146.850085991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s="11" customFormat="1" ht="15.75">
      <c r="A122" s="5"/>
      <c r="B122" s="35">
        <f t="shared" si="9"/>
        <v>106</v>
      </c>
      <c r="C122" s="54">
        <f t="shared" si="12"/>
        <v>46208</v>
      </c>
      <c r="D122" s="36">
        <f t="shared" si="10"/>
        <v>2237146.850085991</v>
      </c>
      <c r="E122" s="36">
        <f t="shared" si="11"/>
        <v>5592.867125214977</v>
      </c>
      <c r="F122" s="36">
        <f t="shared" si="13"/>
        <v>2849.3980949732077</v>
      </c>
      <c r="G122" s="37">
        <f t="shared" si="8"/>
        <v>2234297.4519910179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s="11" customFormat="1" ht="15.75">
      <c r="A123" s="5"/>
      <c r="B123" s="35">
        <f t="shared" si="9"/>
        <v>107</v>
      </c>
      <c r="C123" s="54">
        <f t="shared" si="12"/>
        <v>46239</v>
      </c>
      <c r="D123" s="36">
        <f t="shared" si="10"/>
        <v>2234297.4519910179</v>
      </c>
      <c r="E123" s="36">
        <f t="shared" si="11"/>
        <v>5585.7436299775445</v>
      </c>
      <c r="F123" s="36">
        <f t="shared" si="13"/>
        <v>2856.5215902106402</v>
      </c>
      <c r="G123" s="37">
        <f t="shared" si="8"/>
        <v>2231440.9304008074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s="11" customFormat="1" ht="15.75">
      <c r="A124" s="5"/>
      <c r="B124" s="35">
        <f t="shared" si="9"/>
        <v>108</v>
      </c>
      <c r="C124" s="54">
        <f t="shared" si="12"/>
        <v>46270</v>
      </c>
      <c r="D124" s="36">
        <f t="shared" si="10"/>
        <v>2231440.9304008074</v>
      </c>
      <c r="E124" s="36">
        <f t="shared" si="11"/>
        <v>5578.6023260020183</v>
      </c>
      <c r="F124" s="36">
        <f t="shared" si="13"/>
        <v>2863.6628941861663</v>
      </c>
      <c r="G124" s="37">
        <f t="shared" si="8"/>
        <v>2228577.2675066213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s="11" customFormat="1" ht="15.75">
      <c r="A125" s="5"/>
      <c r="B125" s="35">
        <f t="shared" si="9"/>
        <v>109</v>
      </c>
      <c r="C125" s="54">
        <f t="shared" si="12"/>
        <v>46300</v>
      </c>
      <c r="D125" s="36">
        <f t="shared" si="10"/>
        <v>2228577.2675066213</v>
      </c>
      <c r="E125" s="36">
        <f t="shared" si="11"/>
        <v>5571.4431687665528</v>
      </c>
      <c r="F125" s="36">
        <f t="shared" si="13"/>
        <v>2870.8220514216318</v>
      </c>
      <c r="G125" s="37">
        <f t="shared" si="8"/>
        <v>2225706.4454551996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s="11" customFormat="1" ht="15.75">
      <c r="A126" s="5"/>
      <c r="B126" s="35">
        <f t="shared" si="9"/>
        <v>110</v>
      </c>
      <c r="C126" s="54">
        <f t="shared" si="12"/>
        <v>46331</v>
      </c>
      <c r="D126" s="36">
        <f t="shared" si="10"/>
        <v>2225706.4454551996</v>
      </c>
      <c r="E126" s="36">
        <f t="shared" si="11"/>
        <v>5564.2661136379984</v>
      </c>
      <c r="F126" s="36">
        <f t="shared" si="13"/>
        <v>2877.9991065501863</v>
      </c>
      <c r="G126" s="37">
        <f t="shared" si="8"/>
        <v>2222828.4463486494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s="11" customFormat="1" ht="15.75">
      <c r="A127" s="5"/>
      <c r="B127" s="35">
        <f t="shared" si="9"/>
        <v>111</v>
      </c>
      <c r="C127" s="54">
        <f t="shared" si="12"/>
        <v>46361</v>
      </c>
      <c r="D127" s="36">
        <f t="shared" si="10"/>
        <v>2222828.4463486494</v>
      </c>
      <c r="E127" s="36">
        <f t="shared" si="11"/>
        <v>5557.0711158716231</v>
      </c>
      <c r="F127" s="36">
        <f t="shared" si="13"/>
        <v>2885.1941043165616</v>
      </c>
      <c r="G127" s="37">
        <f t="shared" si="8"/>
        <v>2219943.2522443328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s="11" customFormat="1" ht="15.75">
      <c r="A128" s="5"/>
      <c r="B128" s="35">
        <f t="shared" si="9"/>
        <v>112</v>
      </c>
      <c r="C128" s="54">
        <f t="shared" si="12"/>
        <v>46392</v>
      </c>
      <c r="D128" s="36">
        <f t="shared" si="10"/>
        <v>2219943.2522443328</v>
      </c>
      <c r="E128" s="36">
        <f t="shared" si="11"/>
        <v>5549.8581306108317</v>
      </c>
      <c r="F128" s="36">
        <f t="shared" si="13"/>
        <v>2892.407089577353</v>
      </c>
      <c r="G128" s="37">
        <f t="shared" si="8"/>
        <v>2217050.8451547553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s="11" customFormat="1" ht="15.75">
      <c r="A129" s="5"/>
      <c r="B129" s="35">
        <f t="shared" si="9"/>
        <v>113</v>
      </c>
      <c r="C129" s="54">
        <f t="shared" si="12"/>
        <v>46423</v>
      </c>
      <c r="D129" s="36">
        <f t="shared" si="10"/>
        <v>2217050.8451547553</v>
      </c>
      <c r="E129" s="36">
        <f t="shared" si="11"/>
        <v>5542.6271128868875</v>
      </c>
      <c r="F129" s="36">
        <f t="shared" si="13"/>
        <v>2899.6381073012972</v>
      </c>
      <c r="G129" s="37">
        <f t="shared" si="8"/>
        <v>2214151.2070474541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s="11" customFormat="1" ht="15.75">
      <c r="A130" s="5"/>
      <c r="B130" s="35">
        <f t="shared" si="9"/>
        <v>114</v>
      </c>
      <c r="C130" s="54">
        <f t="shared" si="12"/>
        <v>46451</v>
      </c>
      <c r="D130" s="36">
        <f t="shared" si="10"/>
        <v>2214151.2070474541</v>
      </c>
      <c r="E130" s="36">
        <f t="shared" si="11"/>
        <v>5535.3780176186347</v>
      </c>
      <c r="F130" s="36">
        <f t="shared" si="13"/>
        <v>2906.88720256955</v>
      </c>
      <c r="G130" s="37">
        <f t="shared" si="8"/>
        <v>2211244.3198448843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s="11" customFormat="1" ht="15.75">
      <c r="A131" s="5"/>
      <c r="B131" s="35">
        <f t="shared" si="9"/>
        <v>115</v>
      </c>
      <c r="C131" s="54">
        <f t="shared" si="12"/>
        <v>46482</v>
      </c>
      <c r="D131" s="36">
        <f t="shared" si="10"/>
        <v>2211244.3198448843</v>
      </c>
      <c r="E131" s="36">
        <f t="shared" si="11"/>
        <v>5528.1107996122109</v>
      </c>
      <c r="F131" s="36">
        <f t="shared" si="13"/>
        <v>2914.1544205759737</v>
      </c>
      <c r="G131" s="37">
        <f t="shared" si="8"/>
        <v>2208330.1654243083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s="11" customFormat="1" ht="15.75">
      <c r="A132" s="5"/>
      <c r="B132" s="35">
        <f t="shared" si="9"/>
        <v>116</v>
      </c>
      <c r="C132" s="54">
        <f t="shared" si="12"/>
        <v>46512</v>
      </c>
      <c r="D132" s="36">
        <f t="shared" si="10"/>
        <v>2208330.1654243083</v>
      </c>
      <c r="E132" s="36">
        <f t="shared" si="11"/>
        <v>5520.8254135607704</v>
      </c>
      <c r="F132" s="36">
        <f t="shared" si="13"/>
        <v>2921.4398066274143</v>
      </c>
      <c r="G132" s="37">
        <f t="shared" si="8"/>
        <v>2205408.7256176807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s="11" customFormat="1" ht="15.75">
      <c r="A133" s="5"/>
      <c r="B133" s="35">
        <f t="shared" si="9"/>
        <v>117</v>
      </c>
      <c r="C133" s="54">
        <f t="shared" si="12"/>
        <v>46543</v>
      </c>
      <c r="D133" s="36">
        <f t="shared" si="10"/>
        <v>2205408.7256176807</v>
      </c>
      <c r="E133" s="36">
        <f t="shared" si="11"/>
        <v>5513.5218140442012</v>
      </c>
      <c r="F133" s="36">
        <f t="shared" si="13"/>
        <v>2928.7434061439835</v>
      </c>
      <c r="G133" s="37">
        <f t="shared" si="8"/>
        <v>2202479.9822115367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s="11" customFormat="1" ht="15.75">
      <c r="A134" s="5"/>
      <c r="B134" s="35">
        <f t="shared" si="9"/>
        <v>118</v>
      </c>
      <c r="C134" s="54">
        <f t="shared" si="12"/>
        <v>46573</v>
      </c>
      <c r="D134" s="36">
        <f t="shared" si="10"/>
        <v>2202479.9822115367</v>
      </c>
      <c r="E134" s="36">
        <f t="shared" si="11"/>
        <v>5506.1999555288421</v>
      </c>
      <c r="F134" s="36">
        <f t="shared" si="13"/>
        <v>2936.0652646593426</v>
      </c>
      <c r="G134" s="37">
        <f t="shared" si="8"/>
        <v>2199543.9169468773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s="11" customFormat="1" ht="15.75">
      <c r="A135" s="5"/>
      <c r="B135" s="35">
        <f t="shared" si="9"/>
        <v>119</v>
      </c>
      <c r="C135" s="54">
        <f t="shared" si="12"/>
        <v>46604</v>
      </c>
      <c r="D135" s="36">
        <f t="shared" si="10"/>
        <v>2199543.9169468773</v>
      </c>
      <c r="E135" s="36">
        <f t="shared" si="11"/>
        <v>5498.8597923671923</v>
      </c>
      <c r="F135" s="36">
        <f t="shared" si="13"/>
        <v>2943.4054278209924</v>
      </c>
      <c r="G135" s="37">
        <f t="shared" si="8"/>
        <v>2196600.5115190563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s="11" customFormat="1" ht="15.75">
      <c r="A136" s="5"/>
      <c r="B136" s="35">
        <f t="shared" si="9"/>
        <v>120</v>
      </c>
      <c r="C136" s="54">
        <f t="shared" si="12"/>
        <v>46635</v>
      </c>
      <c r="D136" s="36">
        <f t="shared" si="10"/>
        <v>2196600.5115190563</v>
      </c>
      <c r="E136" s="36">
        <f t="shared" si="11"/>
        <v>5491.5012787976402</v>
      </c>
      <c r="F136" s="36">
        <f t="shared" si="13"/>
        <v>2950.7639413905445</v>
      </c>
      <c r="G136" s="37">
        <f t="shared" si="8"/>
        <v>2193649.7475776658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s="11" customFormat="1" ht="15.75">
      <c r="A137" s="5"/>
      <c r="B137" s="35">
        <f t="shared" si="9"/>
        <v>121</v>
      </c>
      <c r="C137" s="54">
        <f t="shared" si="12"/>
        <v>46665</v>
      </c>
      <c r="D137" s="36">
        <f t="shared" si="10"/>
        <v>2193649.7475776658</v>
      </c>
      <c r="E137" s="36">
        <f t="shared" si="11"/>
        <v>5484.1243689441644</v>
      </c>
      <c r="F137" s="36">
        <f t="shared" si="13"/>
        <v>2958.1408512440203</v>
      </c>
      <c r="G137" s="37">
        <f t="shared" si="8"/>
        <v>2190691.606726422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s="11" customFormat="1" ht="15.75">
      <c r="A138" s="5"/>
      <c r="B138" s="35">
        <f t="shared" si="9"/>
        <v>122</v>
      </c>
      <c r="C138" s="54">
        <f t="shared" si="12"/>
        <v>46696</v>
      </c>
      <c r="D138" s="36">
        <f t="shared" si="10"/>
        <v>2190691.606726422</v>
      </c>
      <c r="E138" s="36">
        <f t="shared" si="11"/>
        <v>5476.7290168160544</v>
      </c>
      <c r="F138" s="36">
        <f t="shared" si="13"/>
        <v>2965.5362033721303</v>
      </c>
      <c r="G138" s="37">
        <f t="shared" si="8"/>
        <v>2187726.0705230497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s="11" customFormat="1" ht="15.75">
      <c r="A139" s="5"/>
      <c r="B139" s="35">
        <f t="shared" si="9"/>
        <v>123</v>
      </c>
      <c r="C139" s="54">
        <f t="shared" si="12"/>
        <v>46726</v>
      </c>
      <c r="D139" s="36">
        <f t="shared" si="10"/>
        <v>2187726.0705230497</v>
      </c>
      <c r="E139" s="36">
        <f t="shared" si="11"/>
        <v>5469.3151763076239</v>
      </c>
      <c r="F139" s="36">
        <f t="shared" si="13"/>
        <v>2972.9500438805608</v>
      </c>
      <c r="G139" s="37">
        <f t="shared" si="8"/>
        <v>2184753.1204791693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s="11" customFormat="1" ht="15.75">
      <c r="A140" s="5"/>
      <c r="B140" s="35">
        <f t="shared" si="9"/>
        <v>124</v>
      </c>
      <c r="C140" s="54">
        <f t="shared" si="12"/>
        <v>46757</v>
      </c>
      <c r="D140" s="36">
        <f t="shared" si="10"/>
        <v>2184753.1204791693</v>
      </c>
      <c r="E140" s="36">
        <f t="shared" si="11"/>
        <v>5461.8828011979231</v>
      </c>
      <c r="F140" s="36">
        <f t="shared" si="13"/>
        <v>2980.3824189902616</v>
      </c>
      <c r="G140" s="37">
        <f t="shared" si="8"/>
        <v>2181772.7380601792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s="11" customFormat="1" ht="15.75">
      <c r="A141" s="5"/>
      <c r="B141" s="35">
        <f t="shared" si="9"/>
        <v>125</v>
      </c>
      <c r="C141" s="54">
        <f t="shared" si="12"/>
        <v>46788</v>
      </c>
      <c r="D141" s="36">
        <f t="shared" si="10"/>
        <v>2181772.7380601792</v>
      </c>
      <c r="E141" s="36">
        <f t="shared" si="11"/>
        <v>5454.4318451504478</v>
      </c>
      <c r="F141" s="36">
        <f t="shared" si="13"/>
        <v>2987.8333750377369</v>
      </c>
      <c r="G141" s="37">
        <f t="shared" si="8"/>
        <v>2178784.9046851415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s="11" customFormat="1" ht="15.75">
      <c r="A142" s="5"/>
      <c r="B142" s="35">
        <f t="shared" si="9"/>
        <v>126</v>
      </c>
      <c r="C142" s="54">
        <f t="shared" si="12"/>
        <v>46817</v>
      </c>
      <c r="D142" s="36">
        <f t="shared" si="10"/>
        <v>2178784.9046851415</v>
      </c>
      <c r="E142" s="36">
        <f t="shared" si="11"/>
        <v>5446.9622617128534</v>
      </c>
      <c r="F142" s="36">
        <f t="shared" si="13"/>
        <v>2995.3029584753313</v>
      </c>
      <c r="G142" s="37">
        <f t="shared" si="8"/>
        <v>2175789.6017266661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s="11" customFormat="1" ht="15.75">
      <c r="A143" s="5"/>
      <c r="B143" s="35">
        <f t="shared" si="9"/>
        <v>127</v>
      </c>
      <c r="C143" s="54">
        <f t="shared" si="12"/>
        <v>46848</v>
      </c>
      <c r="D143" s="36">
        <f t="shared" si="10"/>
        <v>2175789.6017266661</v>
      </c>
      <c r="E143" s="36">
        <f t="shared" si="11"/>
        <v>5439.4740043166648</v>
      </c>
      <c r="F143" s="36">
        <f t="shared" si="13"/>
        <v>3002.7912158715199</v>
      </c>
      <c r="G143" s="37">
        <f t="shared" si="8"/>
        <v>2172786.8105107946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s="11" customFormat="1" ht="15.75">
      <c r="A144" s="5"/>
      <c r="B144" s="35">
        <f t="shared" si="9"/>
        <v>128</v>
      </c>
      <c r="C144" s="54">
        <f t="shared" si="12"/>
        <v>46878</v>
      </c>
      <c r="D144" s="36">
        <f t="shared" si="10"/>
        <v>2172786.8105107946</v>
      </c>
      <c r="E144" s="36">
        <f t="shared" si="11"/>
        <v>5431.967026276986</v>
      </c>
      <c r="F144" s="36">
        <f t="shared" si="13"/>
        <v>3010.2981939111987</v>
      </c>
      <c r="G144" s="37">
        <f t="shared" si="8"/>
        <v>2169776.5123168835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s="11" customFormat="1" ht="15.75">
      <c r="A145" s="5"/>
      <c r="B145" s="35">
        <f t="shared" si="9"/>
        <v>129</v>
      </c>
      <c r="C145" s="54">
        <f t="shared" si="12"/>
        <v>46909</v>
      </c>
      <c r="D145" s="36">
        <f t="shared" si="10"/>
        <v>2169776.5123168835</v>
      </c>
      <c r="E145" s="36">
        <f t="shared" si="11"/>
        <v>5424.4412807922081</v>
      </c>
      <c r="F145" s="36">
        <f t="shared" si="13"/>
        <v>3017.8239393959766</v>
      </c>
      <c r="G145" s="37">
        <f t="shared" ref="G145:G208" si="14">D145-F145</f>
        <v>2166758.6883774875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s="11" customFormat="1" ht="15.75">
      <c r="A146" s="5"/>
      <c r="B146" s="35">
        <f t="shared" ref="B146:B209" si="15">B145+1</f>
        <v>130</v>
      </c>
      <c r="C146" s="54">
        <f t="shared" si="12"/>
        <v>46939</v>
      </c>
      <c r="D146" s="36">
        <f t="shared" ref="D146:D209" si="16">IF(G145&lt;0,0,G145)</f>
        <v>2166758.6883774875</v>
      </c>
      <c r="E146" s="36">
        <f t="shared" ref="E146:E209" si="17">IF(D146=0,0,D146*$E$6/12)</f>
        <v>5416.8967209437187</v>
      </c>
      <c r="F146" s="36">
        <f t="shared" si="13"/>
        <v>3025.368499244466</v>
      </c>
      <c r="G146" s="37">
        <f t="shared" si="14"/>
        <v>2163733.3198782429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s="11" customFormat="1" ht="15.75">
      <c r="A147" s="5"/>
      <c r="B147" s="35">
        <f t="shared" si="15"/>
        <v>131</v>
      </c>
      <c r="C147" s="54">
        <f t="shared" ref="C147:C210" si="18">IF(D147&gt;1, DATE(YEAR(C146),MONTH(C146)+1,DAY(C146)),"")</f>
        <v>46970</v>
      </c>
      <c r="D147" s="36">
        <f t="shared" si="16"/>
        <v>2163733.3198782429</v>
      </c>
      <c r="E147" s="36">
        <f t="shared" si="17"/>
        <v>5409.3332996956069</v>
      </c>
      <c r="F147" s="36">
        <f t="shared" si="13"/>
        <v>3032.9319204925778</v>
      </c>
      <c r="G147" s="37">
        <f t="shared" si="14"/>
        <v>2160700.3879577504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s="11" customFormat="1" ht="15.75">
      <c r="A148" s="5"/>
      <c r="B148" s="35">
        <f t="shared" si="15"/>
        <v>132</v>
      </c>
      <c r="C148" s="54">
        <f t="shared" si="18"/>
        <v>47001</v>
      </c>
      <c r="D148" s="36">
        <f t="shared" si="16"/>
        <v>2160700.3879577504</v>
      </c>
      <c r="E148" s="36">
        <f t="shared" si="17"/>
        <v>5401.7509698943759</v>
      </c>
      <c r="F148" s="36">
        <f t="shared" ref="F148:F211" si="19">IF(B148&gt;$E$7*12,0,$E$10-E148)</f>
        <v>3040.5142502938088</v>
      </c>
      <c r="G148" s="37">
        <f t="shared" si="14"/>
        <v>2157659.8737074565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s="11" customFormat="1" ht="15.75">
      <c r="A149" s="5"/>
      <c r="B149" s="35">
        <f t="shared" si="15"/>
        <v>133</v>
      </c>
      <c r="C149" s="54">
        <f t="shared" si="18"/>
        <v>47031</v>
      </c>
      <c r="D149" s="36">
        <f t="shared" si="16"/>
        <v>2157659.8737074565</v>
      </c>
      <c r="E149" s="36">
        <f t="shared" si="17"/>
        <v>5394.1496842686411</v>
      </c>
      <c r="F149" s="36">
        <f t="shared" si="19"/>
        <v>3048.1155359195436</v>
      </c>
      <c r="G149" s="37">
        <f t="shared" si="14"/>
        <v>2154611.758171537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s="11" customFormat="1" ht="15.75">
      <c r="A150" s="5"/>
      <c r="B150" s="35">
        <f t="shared" si="15"/>
        <v>134</v>
      </c>
      <c r="C150" s="54">
        <f t="shared" si="18"/>
        <v>47062</v>
      </c>
      <c r="D150" s="36">
        <f t="shared" si="16"/>
        <v>2154611.758171537</v>
      </c>
      <c r="E150" s="36">
        <f t="shared" si="17"/>
        <v>5386.5293954288418</v>
      </c>
      <c r="F150" s="36">
        <f t="shared" si="19"/>
        <v>3055.7358247593429</v>
      </c>
      <c r="G150" s="37">
        <f t="shared" si="14"/>
        <v>2151556.0223467778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s="11" customFormat="1" ht="15.75">
      <c r="A151" s="5"/>
      <c r="B151" s="35">
        <f t="shared" si="15"/>
        <v>135</v>
      </c>
      <c r="C151" s="54">
        <f t="shared" si="18"/>
        <v>47092</v>
      </c>
      <c r="D151" s="36">
        <f t="shared" si="16"/>
        <v>2151556.0223467778</v>
      </c>
      <c r="E151" s="36">
        <f t="shared" si="17"/>
        <v>5378.8900558669438</v>
      </c>
      <c r="F151" s="36">
        <f t="shared" si="19"/>
        <v>3063.3751643212408</v>
      </c>
      <c r="G151" s="37">
        <f t="shared" si="14"/>
        <v>2148492.6471824567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s="11" customFormat="1" ht="15.75">
      <c r="A152" s="5"/>
      <c r="B152" s="35">
        <f t="shared" si="15"/>
        <v>136</v>
      </c>
      <c r="C152" s="54">
        <f t="shared" si="18"/>
        <v>47123</v>
      </c>
      <c r="D152" s="36">
        <f t="shared" si="16"/>
        <v>2148492.6471824567</v>
      </c>
      <c r="E152" s="36">
        <f t="shared" si="17"/>
        <v>5371.2316179561412</v>
      </c>
      <c r="F152" s="36">
        <f t="shared" si="19"/>
        <v>3071.0336022320434</v>
      </c>
      <c r="G152" s="37">
        <f t="shared" si="14"/>
        <v>2145421.6135802246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s="11" customFormat="1" ht="15.75">
      <c r="A153" s="5"/>
      <c r="B153" s="35">
        <f t="shared" si="15"/>
        <v>137</v>
      </c>
      <c r="C153" s="54">
        <f t="shared" si="18"/>
        <v>47154</v>
      </c>
      <c r="D153" s="36">
        <f t="shared" si="16"/>
        <v>2145421.6135802246</v>
      </c>
      <c r="E153" s="36">
        <f t="shared" si="17"/>
        <v>5363.5540339505615</v>
      </c>
      <c r="F153" s="36">
        <f t="shared" si="19"/>
        <v>3078.7111862376232</v>
      </c>
      <c r="G153" s="37">
        <f t="shared" si="14"/>
        <v>2142342.9023939869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s="11" customFormat="1" ht="15.75">
      <c r="A154" s="5"/>
      <c r="B154" s="35">
        <f t="shared" si="15"/>
        <v>138</v>
      </c>
      <c r="C154" s="54">
        <f t="shared" si="18"/>
        <v>47182</v>
      </c>
      <c r="D154" s="36">
        <f t="shared" si="16"/>
        <v>2142342.9023939869</v>
      </c>
      <c r="E154" s="36">
        <f t="shared" si="17"/>
        <v>5355.8572559849672</v>
      </c>
      <c r="F154" s="36">
        <f t="shared" si="19"/>
        <v>3086.4079642032175</v>
      </c>
      <c r="G154" s="37">
        <f t="shared" si="14"/>
        <v>2139256.4944297839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s="11" customFormat="1" ht="15.75">
      <c r="A155" s="5"/>
      <c r="B155" s="35">
        <f t="shared" si="15"/>
        <v>139</v>
      </c>
      <c r="C155" s="54">
        <f t="shared" si="18"/>
        <v>47213</v>
      </c>
      <c r="D155" s="36">
        <f t="shared" si="16"/>
        <v>2139256.4944297839</v>
      </c>
      <c r="E155" s="36">
        <f t="shared" si="17"/>
        <v>5348.1412360744598</v>
      </c>
      <c r="F155" s="36">
        <f t="shared" si="19"/>
        <v>3094.1239841137249</v>
      </c>
      <c r="G155" s="37">
        <f t="shared" si="14"/>
        <v>2136162.3704456701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s="11" customFormat="1" ht="15.75">
      <c r="A156" s="5"/>
      <c r="B156" s="35">
        <f t="shared" si="15"/>
        <v>140</v>
      </c>
      <c r="C156" s="54">
        <f t="shared" si="18"/>
        <v>47243</v>
      </c>
      <c r="D156" s="36">
        <f t="shared" si="16"/>
        <v>2136162.3704456701</v>
      </c>
      <c r="E156" s="36">
        <f t="shared" si="17"/>
        <v>5340.4059261141747</v>
      </c>
      <c r="F156" s="36">
        <f t="shared" si="19"/>
        <v>3101.85929407401</v>
      </c>
      <c r="G156" s="37">
        <f t="shared" si="14"/>
        <v>2133060.511151596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s="11" customFormat="1" ht="15.75">
      <c r="A157" s="5"/>
      <c r="B157" s="35">
        <f t="shared" si="15"/>
        <v>141</v>
      </c>
      <c r="C157" s="54">
        <f t="shared" si="18"/>
        <v>47274</v>
      </c>
      <c r="D157" s="36">
        <f t="shared" si="16"/>
        <v>2133060.511151596</v>
      </c>
      <c r="E157" s="36">
        <f t="shared" si="17"/>
        <v>5332.6512778789902</v>
      </c>
      <c r="F157" s="36">
        <f t="shared" si="19"/>
        <v>3109.6139423091945</v>
      </c>
      <c r="G157" s="37">
        <f t="shared" si="14"/>
        <v>2129950.8972092867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s="11" customFormat="1" ht="15.75">
      <c r="A158" s="5"/>
      <c r="B158" s="35">
        <f t="shared" si="15"/>
        <v>142</v>
      </c>
      <c r="C158" s="54">
        <f t="shared" si="18"/>
        <v>47304</v>
      </c>
      <c r="D158" s="36">
        <f t="shared" si="16"/>
        <v>2129950.8972092867</v>
      </c>
      <c r="E158" s="36">
        <f t="shared" si="17"/>
        <v>5324.8772430232166</v>
      </c>
      <c r="F158" s="36">
        <f t="shared" si="19"/>
        <v>3117.3879771649681</v>
      </c>
      <c r="G158" s="37">
        <f t="shared" si="14"/>
        <v>2126833.5092321215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s="11" customFormat="1" ht="15.75">
      <c r="A159" s="5"/>
      <c r="B159" s="35">
        <f t="shared" si="15"/>
        <v>143</v>
      </c>
      <c r="C159" s="54">
        <f t="shared" si="18"/>
        <v>47335</v>
      </c>
      <c r="D159" s="36">
        <f t="shared" si="16"/>
        <v>2126833.5092321215</v>
      </c>
      <c r="E159" s="36">
        <f t="shared" si="17"/>
        <v>5317.0837730803041</v>
      </c>
      <c r="F159" s="36">
        <f t="shared" si="19"/>
        <v>3125.1814471078806</v>
      </c>
      <c r="G159" s="37">
        <f t="shared" si="14"/>
        <v>2123708.3277850137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s="11" customFormat="1" ht="15.75">
      <c r="A160" s="5"/>
      <c r="B160" s="35">
        <f t="shared" si="15"/>
        <v>144</v>
      </c>
      <c r="C160" s="54">
        <f t="shared" si="18"/>
        <v>47366</v>
      </c>
      <c r="D160" s="36">
        <f t="shared" si="16"/>
        <v>2123708.3277850137</v>
      </c>
      <c r="E160" s="36">
        <f t="shared" si="17"/>
        <v>5309.2708194625338</v>
      </c>
      <c r="F160" s="36">
        <f t="shared" si="19"/>
        <v>3132.9944007256508</v>
      </c>
      <c r="G160" s="37">
        <f t="shared" si="14"/>
        <v>2120575.333384288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s="11" customFormat="1" ht="15.75">
      <c r="A161" s="5"/>
      <c r="B161" s="35">
        <f t="shared" si="15"/>
        <v>145</v>
      </c>
      <c r="C161" s="54">
        <f t="shared" si="18"/>
        <v>47396</v>
      </c>
      <c r="D161" s="36">
        <f t="shared" si="16"/>
        <v>2120575.333384288</v>
      </c>
      <c r="E161" s="36">
        <f t="shared" si="17"/>
        <v>5301.4383334607201</v>
      </c>
      <c r="F161" s="36">
        <f t="shared" si="19"/>
        <v>3140.8268867274646</v>
      </c>
      <c r="G161" s="37">
        <f t="shared" si="14"/>
        <v>2117434.5064975605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s="11" customFormat="1" ht="15.75">
      <c r="A162" s="5"/>
      <c r="B162" s="35">
        <f t="shared" si="15"/>
        <v>146</v>
      </c>
      <c r="C162" s="54">
        <f t="shared" si="18"/>
        <v>47427</v>
      </c>
      <c r="D162" s="36">
        <f t="shared" si="16"/>
        <v>2117434.5064975605</v>
      </c>
      <c r="E162" s="36">
        <f t="shared" si="17"/>
        <v>5293.5862662439013</v>
      </c>
      <c r="F162" s="36">
        <f t="shared" si="19"/>
        <v>3148.6789539442834</v>
      </c>
      <c r="G162" s="37">
        <f t="shared" si="14"/>
        <v>2114285.8275436163</v>
      </c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s="11" customFormat="1" ht="15.75">
      <c r="A163" s="5"/>
      <c r="B163" s="35">
        <f t="shared" si="15"/>
        <v>147</v>
      </c>
      <c r="C163" s="54">
        <f t="shared" si="18"/>
        <v>47457</v>
      </c>
      <c r="D163" s="36">
        <f t="shared" si="16"/>
        <v>2114285.8275436163</v>
      </c>
      <c r="E163" s="36">
        <f t="shared" si="17"/>
        <v>5285.7145688590408</v>
      </c>
      <c r="F163" s="36">
        <f t="shared" si="19"/>
        <v>3156.5506513291439</v>
      </c>
      <c r="G163" s="37">
        <f t="shared" si="14"/>
        <v>2111129.2768922872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s="11" customFormat="1" ht="15.75">
      <c r="A164" s="5"/>
      <c r="B164" s="35">
        <f t="shared" si="15"/>
        <v>148</v>
      </c>
      <c r="C164" s="54">
        <f t="shared" si="18"/>
        <v>47488</v>
      </c>
      <c r="D164" s="36">
        <f t="shared" si="16"/>
        <v>2111129.2768922872</v>
      </c>
      <c r="E164" s="36">
        <f t="shared" si="17"/>
        <v>5277.8231922307177</v>
      </c>
      <c r="F164" s="36">
        <f t="shared" si="19"/>
        <v>3164.442027957467</v>
      </c>
      <c r="G164" s="37">
        <f t="shared" si="14"/>
        <v>2107964.8348643295</v>
      </c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s="11" customFormat="1" ht="15.75">
      <c r="A165" s="5"/>
      <c r="B165" s="35">
        <f t="shared" si="15"/>
        <v>149</v>
      </c>
      <c r="C165" s="54">
        <f t="shared" si="18"/>
        <v>47519</v>
      </c>
      <c r="D165" s="36">
        <f t="shared" si="16"/>
        <v>2107964.8348643295</v>
      </c>
      <c r="E165" s="36">
        <f t="shared" si="17"/>
        <v>5269.9120871608238</v>
      </c>
      <c r="F165" s="36">
        <f t="shared" si="19"/>
        <v>3172.3531330273609</v>
      </c>
      <c r="G165" s="37">
        <f t="shared" si="14"/>
        <v>2104792.4817313021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s="11" customFormat="1" ht="15.75">
      <c r="A166" s="5"/>
      <c r="B166" s="35">
        <f t="shared" si="15"/>
        <v>150</v>
      </c>
      <c r="C166" s="54">
        <f t="shared" si="18"/>
        <v>47547</v>
      </c>
      <c r="D166" s="36">
        <f t="shared" si="16"/>
        <v>2104792.4817313021</v>
      </c>
      <c r="E166" s="36">
        <f t="shared" si="17"/>
        <v>5261.9812043282554</v>
      </c>
      <c r="F166" s="36">
        <f t="shared" si="19"/>
        <v>3180.2840158599292</v>
      </c>
      <c r="G166" s="37">
        <f t="shared" si="14"/>
        <v>2101612.1977154422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s="11" customFormat="1" ht="15.75">
      <c r="A167" s="5"/>
      <c r="B167" s="35">
        <f t="shared" si="15"/>
        <v>151</v>
      </c>
      <c r="C167" s="54">
        <f t="shared" si="18"/>
        <v>47578</v>
      </c>
      <c r="D167" s="36">
        <f t="shared" si="16"/>
        <v>2101612.1977154422</v>
      </c>
      <c r="E167" s="36">
        <f t="shared" si="17"/>
        <v>5254.030494288605</v>
      </c>
      <c r="F167" s="36">
        <f t="shared" si="19"/>
        <v>3188.2347258995796</v>
      </c>
      <c r="G167" s="37">
        <f t="shared" si="14"/>
        <v>2098423.9629895426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s="11" customFormat="1" ht="15.75">
      <c r="A168" s="5"/>
      <c r="B168" s="35">
        <f t="shared" si="15"/>
        <v>152</v>
      </c>
      <c r="C168" s="54">
        <f t="shared" si="18"/>
        <v>47608</v>
      </c>
      <c r="D168" s="36">
        <f t="shared" si="16"/>
        <v>2098423.9629895426</v>
      </c>
      <c r="E168" s="36">
        <f t="shared" si="17"/>
        <v>5246.0599074738566</v>
      </c>
      <c r="F168" s="36">
        <f t="shared" si="19"/>
        <v>3196.2053127143281</v>
      </c>
      <c r="G168" s="37">
        <f t="shared" si="14"/>
        <v>2095227.7576768284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s="11" customFormat="1" ht="15.75">
      <c r="A169" s="5"/>
      <c r="B169" s="35">
        <f t="shared" si="15"/>
        <v>153</v>
      </c>
      <c r="C169" s="54">
        <f t="shared" si="18"/>
        <v>47639</v>
      </c>
      <c r="D169" s="36">
        <f t="shared" si="16"/>
        <v>2095227.7576768284</v>
      </c>
      <c r="E169" s="36">
        <f t="shared" si="17"/>
        <v>5238.0693941920708</v>
      </c>
      <c r="F169" s="36">
        <f t="shared" si="19"/>
        <v>3204.1958259961139</v>
      </c>
      <c r="G169" s="37">
        <f t="shared" si="14"/>
        <v>2092023.5618508323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s="11" customFormat="1" ht="15.75">
      <c r="A170" s="5"/>
      <c r="B170" s="35">
        <f t="shared" si="15"/>
        <v>154</v>
      </c>
      <c r="C170" s="54">
        <f t="shared" si="18"/>
        <v>47669</v>
      </c>
      <c r="D170" s="36">
        <f t="shared" si="16"/>
        <v>2092023.5618508323</v>
      </c>
      <c r="E170" s="36">
        <f t="shared" si="17"/>
        <v>5230.0589046270807</v>
      </c>
      <c r="F170" s="36">
        <f t="shared" si="19"/>
        <v>3212.206315561104</v>
      </c>
      <c r="G170" s="37">
        <f t="shared" si="14"/>
        <v>2088811.3555352711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s="11" customFormat="1" ht="15.75">
      <c r="A171" s="5"/>
      <c r="B171" s="35">
        <f t="shared" si="15"/>
        <v>155</v>
      </c>
      <c r="C171" s="54">
        <f t="shared" si="18"/>
        <v>47700</v>
      </c>
      <c r="D171" s="36">
        <f t="shared" si="16"/>
        <v>2088811.3555352711</v>
      </c>
      <c r="E171" s="36">
        <f t="shared" si="17"/>
        <v>5222.0283888381773</v>
      </c>
      <c r="F171" s="36">
        <f t="shared" si="19"/>
        <v>3220.2368313500074</v>
      </c>
      <c r="G171" s="37">
        <f t="shared" si="14"/>
        <v>2085591.1187039211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s="11" customFormat="1" ht="15.75">
      <c r="A172" s="5"/>
      <c r="B172" s="35">
        <f t="shared" si="15"/>
        <v>156</v>
      </c>
      <c r="C172" s="54">
        <f t="shared" si="18"/>
        <v>47731</v>
      </c>
      <c r="D172" s="36">
        <f t="shared" si="16"/>
        <v>2085591.1187039211</v>
      </c>
      <c r="E172" s="36">
        <f t="shared" si="17"/>
        <v>5213.9777967598029</v>
      </c>
      <c r="F172" s="36">
        <f t="shared" si="19"/>
        <v>3228.2874234283818</v>
      </c>
      <c r="G172" s="37">
        <f t="shared" si="14"/>
        <v>2082362.8312804927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s="11" customFormat="1" ht="15.75">
      <c r="A173" s="5"/>
      <c r="B173" s="35">
        <f t="shared" si="15"/>
        <v>157</v>
      </c>
      <c r="C173" s="54">
        <f t="shared" si="18"/>
        <v>47761</v>
      </c>
      <c r="D173" s="36">
        <f t="shared" si="16"/>
        <v>2082362.8312804927</v>
      </c>
      <c r="E173" s="36">
        <f t="shared" si="17"/>
        <v>5205.9070782012313</v>
      </c>
      <c r="F173" s="36">
        <f t="shared" si="19"/>
        <v>3236.3581419869533</v>
      </c>
      <c r="G173" s="37">
        <f t="shared" si="14"/>
        <v>2079126.4731385058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s="11" customFormat="1" ht="15.75">
      <c r="A174" s="5"/>
      <c r="B174" s="35">
        <f t="shared" si="15"/>
        <v>158</v>
      </c>
      <c r="C174" s="54">
        <f t="shared" si="18"/>
        <v>47792</v>
      </c>
      <c r="D174" s="36">
        <f t="shared" si="16"/>
        <v>2079126.4731385058</v>
      </c>
      <c r="E174" s="36">
        <f t="shared" si="17"/>
        <v>5197.8161828462644</v>
      </c>
      <c r="F174" s="36">
        <f t="shared" si="19"/>
        <v>3244.4490373419203</v>
      </c>
      <c r="G174" s="37">
        <f t="shared" si="14"/>
        <v>2075882.024101164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s="11" customFormat="1" ht="15.75">
      <c r="A175" s="5"/>
      <c r="B175" s="35">
        <f t="shared" si="15"/>
        <v>159</v>
      </c>
      <c r="C175" s="54">
        <f t="shared" si="18"/>
        <v>47822</v>
      </c>
      <c r="D175" s="36">
        <f t="shared" si="16"/>
        <v>2075882.024101164</v>
      </c>
      <c r="E175" s="36">
        <f t="shared" si="17"/>
        <v>5189.7050602529098</v>
      </c>
      <c r="F175" s="36">
        <f t="shared" si="19"/>
        <v>3252.5601599352749</v>
      </c>
      <c r="G175" s="37">
        <f t="shared" si="14"/>
        <v>2072629.4639412286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s="11" customFormat="1" ht="15.75">
      <c r="A176" s="5"/>
      <c r="B176" s="35">
        <f t="shared" si="15"/>
        <v>160</v>
      </c>
      <c r="C176" s="54">
        <f t="shared" si="18"/>
        <v>47853</v>
      </c>
      <c r="D176" s="36">
        <f t="shared" si="16"/>
        <v>2072629.4639412286</v>
      </c>
      <c r="E176" s="36">
        <f t="shared" si="17"/>
        <v>5181.5736598530711</v>
      </c>
      <c r="F176" s="36">
        <f t="shared" si="19"/>
        <v>3260.6915603351135</v>
      </c>
      <c r="G176" s="37">
        <f t="shared" si="14"/>
        <v>2069368.7723808934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s="11" customFormat="1" ht="15.75">
      <c r="A177" s="5"/>
      <c r="B177" s="35">
        <f t="shared" si="15"/>
        <v>161</v>
      </c>
      <c r="C177" s="54">
        <f t="shared" si="18"/>
        <v>47884</v>
      </c>
      <c r="D177" s="36">
        <f t="shared" si="16"/>
        <v>2069368.7723808934</v>
      </c>
      <c r="E177" s="36">
        <f t="shared" si="17"/>
        <v>5173.4219309522332</v>
      </c>
      <c r="F177" s="36">
        <f t="shared" si="19"/>
        <v>3268.8432892359515</v>
      </c>
      <c r="G177" s="37">
        <f t="shared" si="14"/>
        <v>2066099.9290916575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s="11" customFormat="1" ht="15.75">
      <c r="A178" s="5"/>
      <c r="B178" s="35">
        <f t="shared" si="15"/>
        <v>162</v>
      </c>
      <c r="C178" s="54">
        <f t="shared" si="18"/>
        <v>47912</v>
      </c>
      <c r="D178" s="36">
        <f t="shared" si="16"/>
        <v>2066099.9290916575</v>
      </c>
      <c r="E178" s="36">
        <f t="shared" si="17"/>
        <v>5165.2498227291435</v>
      </c>
      <c r="F178" s="36">
        <f t="shared" si="19"/>
        <v>3277.0153974590412</v>
      </c>
      <c r="G178" s="37">
        <f t="shared" si="14"/>
        <v>2062822.9136941985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s="11" customFormat="1" ht="15.75">
      <c r="A179" s="5"/>
      <c r="B179" s="35">
        <f t="shared" si="15"/>
        <v>163</v>
      </c>
      <c r="C179" s="54">
        <f t="shared" si="18"/>
        <v>47943</v>
      </c>
      <c r="D179" s="36">
        <f t="shared" si="16"/>
        <v>2062822.9136941985</v>
      </c>
      <c r="E179" s="36">
        <f t="shared" si="17"/>
        <v>5157.0572842354959</v>
      </c>
      <c r="F179" s="36">
        <f t="shared" si="19"/>
        <v>3285.2079359526888</v>
      </c>
      <c r="G179" s="37">
        <f t="shared" si="14"/>
        <v>2059537.7057582459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s="11" customFormat="1" ht="15.75">
      <c r="A180" s="5"/>
      <c r="B180" s="35">
        <f t="shared" si="15"/>
        <v>164</v>
      </c>
      <c r="C180" s="54">
        <f t="shared" si="18"/>
        <v>47973</v>
      </c>
      <c r="D180" s="36">
        <f t="shared" si="16"/>
        <v>2059537.7057582459</v>
      </c>
      <c r="E180" s="36">
        <f t="shared" si="17"/>
        <v>5148.8442643956141</v>
      </c>
      <c r="F180" s="36">
        <f t="shared" si="19"/>
        <v>3293.4209557925706</v>
      </c>
      <c r="G180" s="37">
        <f t="shared" si="14"/>
        <v>2056244.2848024534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s="11" customFormat="1" ht="15.75">
      <c r="A181" s="5"/>
      <c r="B181" s="35">
        <f t="shared" si="15"/>
        <v>165</v>
      </c>
      <c r="C181" s="54">
        <f t="shared" si="18"/>
        <v>48004</v>
      </c>
      <c r="D181" s="36">
        <f t="shared" si="16"/>
        <v>2056244.2848024534</v>
      </c>
      <c r="E181" s="36">
        <f t="shared" si="17"/>
        <v>5140.6107120061333</v>
      </c>
      <c r="F181" s="36">
        <f t="shared" si="19"/>
        <v>3301.6545081820514</v>
      </c>
      <c r="G181" s="37">
        <f t="shared" si="14"/>
        <v>2052942.6302942713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s="11" customFormat="1" ht="15.75">
      <c r="A182" s="5"/>
      <c r="B182" s="35">
        <f t="shared" si="15"/>
        <v>166</v>
      </c>
      <c r="C182" s="54">
        <f t="shared" si="18"/>
        <v>48034</v>
      </c>
      <c r="D182" s="36">
        <f t="shared" si="16"/>
        <v>2052942.6302942713</v>
      </c>
      <c r="E182" s="36">
        <f t="shared" si="17"/>
        <v>5132.3565757356782</v>
      </c>
      <c r="F182" s="36">
        <f t="shared" si="19"/>
        <v>3309.9086444525065</v>
      </c>
      <c r="G182" s="37">
        <f t="shared" si="14"/>
        <v>2049632.7216498188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s="11" customFormat="1" ht="15.75">
      <c r="A183" s="5"/>
      <c r="B183" s="35">
        <f t="shared" si="15"/>
        <v>167</v>
      </c>
      <c r="C183" s="54">
        <f t="shared" si="18"/>
        <v>48065</v>
      </c>
      <c r="D183" s="36">
        <f t="shared" si="16"/>
        <v>2049632.7216498188</v>
      </c>
      <c r="E183" s="36">
        <f t="shared" si="17"/>
        <v>5124.0818041245466</v>
      </c>
      <c r="F183" s="36">
        <f t="shared" si="19"/>
        <v>3318.1834160636381</v>
      </c>
      <c r="G183" s="37">
        <f t="shared" si="14"/>
        <v>2046314.5382337552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s="11" customFormat="1" ht="15.75">
      <c r="A184" s="5"/>
      <c r="B184" s="35">
        <f t="shared" si="15"/>
        <v>168</v>
      </c>
      <c r="C184" s="54">
        <f t="shared" si="18"/>
        <v>48096</v>
      </c>
      <c r="D184" s="36">
        <f t="shared" si="16"/>
        <v>2046314.5382337552</v>
      </c>
      <c r="E184" s="36">
        <f t="shared" si="17"/>
        <v>5115.7863455843881</v>
      </c>
      <c r="F184" s="36">
        <f t="shared" si="19"/>
        <v>3326.4788746037966</v>
      </c>
      <c r="G184" s="37">
        <f t="shared" si="14"/>
        <v>2042988.0593591514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s="11" customFormat="1" ht="15.75">
      <c r="A185" s="5"/>
      <c r="B185" s="35">
        <f t="shared" si="15"/>
        <v>169</v>
      </c>
      <c r="C185" s="54">
        <f t="shared" si="18"/>
        <v>48126</v>
      </c>
      <c r="D185" s="36">
        <f t="shared" si="16"/>
        <v>2042988.0593591514</v>
      </c>
      <c r="E185" s="36">
        <f t="shared" si="17"/>
        <v>5107.4701483978779</v>
      </c>
      <c r="F185" s="36">
        <f t="shared" si="19"/>
        <v>3334.7950717903068</v>
      </c>
      <c r="G185" s="37">
        <f t="shared" si="14"/>
        <v>2039653.2642873612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s="11" customFormat="1" ht="15.75">
      <c r="A186" s="5"/>
      <c r="B186" s="35">
        <f t="shared" si="15"/>
        <v>170</v>
      </c>
      <c r="C186" s="54">
        <f t="shared" si="18"/>
        <v>48157</v>
      </c>
      <c r="D186" s="36">
        <f t="shared" si="16"/>
        <v>2039653.2642873612</v>
      </c>
      <c r="E186" s="36">
        <f t="shared" si="17"/>
        <v>5099.1331607184029</v>
      </c>
      <c r="F186" s="36">
        <f t="shared" si="19"/>
        <v>3343.1320594697818</v>
      </c>
      <c r="G186" s="37">
        <f t="shared" si="14"/>
        <v>2036310.1322278914</v>
      </c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s="11" customFormat="1" ht="15.75">
      <c r="A187" s="5"/>
      <c r="B187" s="35">
        <f t="shared" si="15"/>
        <v>171</v>
      </c>
      <c r="C187" s="54">
        <f t="shared" si="18"/>
        <v>48187</v>
      </c>
      <c r="D187" s="36">
        <f t="shared" si="16"/>
        <v>2036310.1322278914</v>
      </c>
      <c r="E187" s="36">
        <f t="shared" si="17"/>
        <v>5090.7753305697288</v>
      </c>
      <c r="F187" s="36">
        <f t="shared" si="19"/>
        <v>3351.4898896184559</v>
      </c>
      <c r="G187" s="37">
        <f t="shared" si="14"/>
        <v>2032958.6423382729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s="11" customFormat="1" ht="15.75">
      <c r="A188" s="5"/>
      <c r="B188" s="35">
        <f t="shared" si="15"/>
        <v>172</v>
      </c>
      <c r="C188" s="54">
        <f t="shared" si="18"/>
        <v>48218</v>
      </c>
      <c r="D188" s="36">
        <f t="shared" si="16"/>
        <v>2032958.6423382729</v>
      </c>
      <c r="E188" s="36">
        <f t="shared" si="17"/>
        <v>5082.3966058456817</v>
      </c>
      <c r="F188" s="36">
        <f t="shared" si="19"/>
        <v>3359.868614342503</v>
      </c>
      <c r="G188" s="37">
        <f t="shared" si="14"/>
        <v>2029598.7737239304</v>
      </c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s="11" customFormat="1" ht="15.75">
      <c r="A189" s="5"/>
      <c r="B189" s="35">
        <f t="shared" si="15"/>
        <v>173</v>
      </c>
      <c r="C189" s="54">
        <f t="shared" si="18"/>
        <v>48249</v>
      </c>
      <c r="D189" s="36">
        <f t="shared" si="16"/>
        <v>2029598.7737239304</v>
      </c>
      <c r="E189" s="36">
        <f t="shared" si="17"/>
        <v>5073.9969343098255</v>
      </c>
      <c r="F189" s="36">
        <f t="shared" si="19"/>
        <v>3368.2682858783592</v>
      </c>
      <c r="G189" s="37">
        <f t="shared" si="14"/>
        <v>2026230.5054380519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s="11" customFormat="1" ht="15.75">
      <c r="A190" s="5"/>
      <c r="B190" s="35">
        <f t="shared" si="15"/>
        <v>174</v>
      </c>
      <c r="C190" s="54">
        <f t="shared" si="18"/>
        <v>48278</v>
      </c>
      <c r="D190" s="36">
        <f t="shared" si="16"/>
        <v>2026230.5054380519</v>
      </c>
      <c r="E190" s="36">
        <f t="shared" si="17"/>
        <v>5065.5762635951296</v>
      </c>
      <c r="F190" s="36">
        <f t="shared" si="19"/>
        <v>3376.6889565930551</v>
      </c>
      <c r="G190" s="37">
        <f t="shared" si="14"/>
        <v>2022853.8164814587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s="11" customFormat="1" ht="15.75">
      <c r="A191" s="5"/>
      <c r="B191" s="35">
        <f t="shared" si="15"/>
        <v>175</v>
      </c>
      <c r="C191" s="54">
        <f t="shared" si="18"/>
        <v>48309</v>
      </c>
      <c r="D191" s="36">
        <f t="shared" si="16"/>
        <v>2022853.8164814587</v>
      </c>
      <c r="E191" s="36">
        <f t="shared" si="17"/>
        <v>5057.1345412036471</v>
      </c>
      <c r="F191" s="36">
        <f t="shared" si="19"/>
        <v>3385.1306789845376</v>
      </c>
      <c r="G191" s="37">
        <f t="shared" si="14"/>
        <v>2019468.6858024742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s="11" customFormat="1" ht="15.75">
      <c r="A192" s="5"/>
      <c r="B192" s="35">
        <f t="shared" si="15"/>
        <v>176</v>
      </c>
      <c r="C192" s="54">
        <f t="shared" si="18"/>
        <v>48339</v>
      </c>
      <c r="D192" s="36">
        <f t="shared" si="16"/>
        <v>2019468.6858024742</v>
      </c>
      <c r="E192" s="36">
        <f t="shared" si="17"/>
        <v>5048.6717145061857</v>
      </c>
      <c r="F192" s="36">
        <f t="shared" si="19"/>
        <v>3393.593505681999</v>
      </c>
      <c r="G192" s="37">
        <f t="shared" si="14"/>
        <v>2016075.0922967922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s="11" customFormat="1" ht="15.75">
      <c r="A193" s="5"/>
      <c r="B193" s="35">
        <f t="shared" si="15"/>
        <v>177</v>
      </c>
      <c r="C193" s="54">
        <f t="shared" si="18"/>
        <v>48370</v>
      </c>
      <c r="D193" s="36">
        <f t="shared" si="16"/>
        <v>2016075.0922967922</v>
      </c>
      <c r="E193" s="36">
        <f t="shared" si="17"/>
        <v>5040.1877307419809</v>
      </c>
      <c r="F193" s="36">
        <f t="shared" si="19"/>
        <v>3402.0774894462038</v>
      </c>
      <c r="G193" s="37">
        <f t="shared" si="14"/>
        <v>2012673.014807346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s="11" customFormat="1" ht="15.75">
      <c r="A194" s="5"/>
      <c r="B194" s="35">
        <f t="shared" si="15"/>
        <v>178</v>
      </c>
      <c r="C194" s="54">
        <f t="shared" si="18"/>
        <v>48400</v>
      </c>
      <c r="D194" s="36">
        <f t="shared" si="16"/>
        <v>2012673.014807346</v>
      </c>
      <c r="E194" s="36">
        <f t="shared" si="17"/>
        <v>5031.6825370183651</v>
      </c>
      <c r="F194" s="36">
        <f t="shared" si="19"/>
        <v>3410.5826831698196</v>
      </c>
      <c r="G194" s="37">
        <f t="shared" si="14"/>
        <v>2009262.4321241763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s="11" customFormat="1" ht="15.75">
      <c r="A195" s="5"/>
      <c r="B195" s="35">
        <f t="shared" si="15"/>
        <v>179</v>
      </c>
      <c r="C195" s="54">
        <f t="shared" si="18"/>
        <v>48431</v>
      </c>
      <c r="D195" s="36">
        <f t="shared" si="16"/>
        <v>2009262.4321241763</v>
      </c>
      <c r="E195" s="36">
        <f t="shared" si="17"/>
        <v>5023.1560803104403</v>
      </c>
      <c r="F195" s="36">
        <f t="shared" si="19"/>
        <v>3419.1091398777444</v>
      </c>
      <c r="G195" s="37">
        <f t="shared" si="14"/>
        <v>2005843.3229842985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s="11" customFormat="1" ht="15.75">
      <c r="A196" s="5"/>
      <c r="B196" s="35">
        <f t="shared" si="15"/>
        <v>180</v>
      </c>
      <c r="C196" s="54">
        <f t="shared" si="18"/>
        <v>48462</v>
      </c>
      <c r="D196" s="36">
        <f t="shared" si="16"/>
        <v>2005843.3229842985</v>
      </c>
      <c r="E196" s="36">
        <f t="shared" si="17"/>
        <v>5014.6083074607459</v>
      </c>
      <c r="F196" s="36">
        <f t="shared" si="19"/>
        <v>3427.6569127274388</v>
      </c>
      <c r="G196" s="37">
        <f t="shared" si="14"/>
        <v>2002415.6660715709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s="11" customFormat="1" ht="15.75">
      <c r="A197" s="5"/>
      <c r="B197" s="35">
        <f t="shared" si="15"/>
        <v>181</v>
      </c>
      <c r="C197" s="54">
        <f t="shared" si="18"/>
        <v>48492</v>
      </c>
      <c r="D197" s="36">
        <f t="shared" si="16"/>
        <v>2002415.6660715709</v>
      </c>
      <c r="E197" s="36">
        <f t="shared" si="17"/>
        <v>5006.0391651789278</v>
      </c>
      <c r="F197" s="36">
        <f t="shared" si="19"/>
        <v>3436.2260550092569</v>
      </c>
      <c r="G197" s="37">
        <f t="shared" si="14"/>
        <v>1998979.4400165617</v>
      </c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s="11" customFormat="1" ht="15.75">
      <c r="A198" s="5"/>
      <c r="B198" s="35">
        <f t="shared" si="15"/>
        <v>182</v>
      </c>
      <c r="C198" s="54">
        <f t="shared" si="18"/>
        <v>48523</v>
      </c>
      <c r="D198" s="36">
        <f t="shared" si="16"/>
        <v>1998979.4400165617</v>
      </c>
      <c r="E198" s="36">
        <f t="shared" si="17"/>
        <v>4997.4486000414045</v>
      </c>
      <c r="F198" s="36">
        <f t="shared" si="19"/>
        <v>3444.8166201467802</v>
      </c>
      <c r="G198" s="37">
        <f t="shared" si="14"/>
        <v>1995534.6233964148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s="11" customFormat="1" ht="15.75">
      <c r="A199" s="5"/>
      <c r="B199" s="35">
        <f t="shared" si="15"/>
        <v>183</v>
      </c>
      <c r="C199" s="54">
        <f t="shared" si="18"/>
        <v>48553</v>
      </c>
      <c r="D199" s="36">
        <f t="shared" si="16"/>
        <v>1995534.6233964148</v>
      </c>
      <c r="E199" s="36">
        <f t="shared" si="17"/>
        <v>4988.8365584910371</v>
      </c>
      <c r="F199" s="36">
        <f t="shared" si="19"/>
        <v>3453.4286616971476</v>
      </c>
      <c r="G199" s="37">
        <f t="shared" si="14"/>
        <v>1992081.1947347177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s="11" customFormat="1" ht="15.75">
      <c r="A200" s="5"/>
      <c r="B200" s="35">
        <f t="shared" si="15"/>
        <v>184</v>
      </c>
      <c r="C200" s="54">
        <f t="shared" si="18"/>
        <v>48584</v>
      </c>
      <c r="D200" s="36">
        <f t="shared" si="16"/>
        <v>1992081.1947347177</v>
      </c>
      <c r="E200" s="36">
        <f t="shared" si="17"/>
        <v>4980.2029868367945</v>
      </c>
      <c r="F200" s="36">
        <f t="shared" si="19"/>
        <v>3462.0622333513902</v>
      </c>
      <c r="G200" s="37">
        <f t="shared" si="14"/>
        <v>1988619.1325013663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s="11" customFormat="1" ht="15.75">
      <c r="A201" s="5"/>
      <c r="B201" s="35">
        <f t="shared" si="15"/>
        <v>185</v>
      </c>
      <c r="C201" s="54">
        <f t="shared" si="18"/>
        <v>48615</v>
      </c>
      <c r="D201" s="36">
        <f t="shared" si="16"/>
        <v>1988619.1325013663</v>
      </c>
      <c r="E201" s="36">
        <f t="shared" si="17"/>
        <v>4971.5478312534151</v>
      </c>
      <c r="F201" s="36">
        <f t="shared" si="19"/>
        <v>3470.7173889347696</v>
      </c>
      <c r="G201" s="37">
        <f t="shared" si="14"/>
        <v>1985148.4151124316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s="11" customFormat="1" ht="15.75">
      <c r="A202" s="5"/>
      <c r="B202" s="35">
        <f t="shared" si="15"/>
        <v>186</v>
      </c>
      <c r="C202" s="54">
        <f t="shared" si="18"/>
        <v>48643</v>
      </c>
      <c r="D202" s="36">
        <f t="shared" si="16"/>
        <v>1985148.4151124316</v>
      </c>
      <c r="E202" s="36">
        <f t="shared" si="17"/>
        <v>4962.8710377810794</v>
      </c>
      <c r="F202" s="36">
        <f t="shared" si="19"/>
        <v>3479.3941824071053</v>
      </c>
      <c r="G202" s="37">
        <f t="shared" si="14"/>
        <v>1981669.0209300246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s="11" customFormat="1" ht="15.75">
      <c r="A203" s="5"/>
      <c r="B203" s="35">
        <f t="shared" si="15"/>
        <v>187</v>
      </c>
      <c r="C203" s="54">
        <f t="shared" si="18"/>
        <v>48674</v>
      </c>
      <c r="D203" s="36">
        <f t="shared" si="16"/>
        <v>1981669.0209300246</v>
      </c>
      <c r="E203" s="36">
        <f t="shared" si="17"/>
        <v>4954.1725523250616</v>
      </c>
      <c r="F203" s="36">
        <f t="shared" si="19"/>
        <v>3488.0926678631231</v>
      </c>
      <c r="G203" s="37">
        <f t="shared" si="14"/>
        <v>1978180.9282621613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s="11" customFormat="1" ht="15.75">
      <c r="A204" s="5"/>
      <c r="B204" s="35">
        <f t="shared" si="15"/>
        <v>188</v>
      </c>
      <c r="C204" s="54">
        <f t="shared" si="18"/>
        <v>48704</v>
      </c>
      <c r="D204" s="36">
        <f t="shared" si="16"/>
        <v>1978180.9282621613</v>
      </c>
      <c r="E204" s="36">
        <f t="shared" si="17"/>
        <v>4945.4523206554031</v>
      </c>
      <c r="F204" s="36">
        <f t="shared" si="19"/>
        <v>3496.8128995327816</v>
      </c>
      <c r="G204" s="37">
        <f t="shared" si="14"/>
        <v>1974684.1153626286</v>
      </c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s="11" customFormat="1" ht="15.75">
      <c r="A205" s="5"/>
      <c r="B205" s="35">
        <f t="shared" si="15"/>
        <v>189</v>
      </c>
      <c r="C205" s="54">
        <f t="shared" si="18"/>
        <v>48735</v>
      </c>
      <c r="D205" s="36">
        <f t="shared" si="16"/>
        <v>1974684.1153626286</v>
      </c>
      <c r="E205" s="36">
        <f t="shared" si="17"/>
        <v>4936.7102884065707</v>
      </c>
      <c r="F205" s="36">
        <f t="shared" si="19"/>
        <v>3505.554931781614</v>
      </c>
      <c r="G205" s="37">
        <f t="shared" si="14"/>
        <v>1971178.5604308469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s="11" customFormat="1" ht="15.75">
      <c r="A206" s="5"/>
      <c r="B206" s="35">
        <f t="shared" si="15"/>
        <v>190</v>
      </c>
      <c r="C206" s="54">
        <f t="shared" si="18"/>
        <v>48765</v>
      </c>
      <c r="D206" s="36">
        <f t="shared" si="16"/>
        <v>1971178.5604308469</v>
      </c>
      <c r="E206" s="36">
        <f t="shared" si="17"/>
        <v>4927.9464010771171</v>
      </c>
      <c r="F206" s="36">
        <f t="shared" si="19"/>
        <v>3514.3188191110676</v>
      </c>
      <c r="G206" s="37">
        <f t="shared" si="14"/>
        <v>1967664.2416117359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s="11" customFormat="1" ht="15.75">
      <c r="A207" s="5"/>
      <c r="B207" s="35">
        <f t="shared" si="15"/>
        <v>191</v>
      </c>
      <c r="C207" s="54">
        <f t="shared" si="18"/>
        <v>48796</v>
      </c>
      <c r="D207" s="36">
        <f t="shared" si="16"/>
        <v>1967664.2416117359</v>
      </c>
      <c r="E207" s="36">
        <f t="shared" si="17"/>
        <v>4919.16060402934</v>
      </c>
      <c r="F207" s="36">
        <f t="shared" si="19"/>
        <v>3523.1046161588447</v>
      </c>
      <c r="G207" s="37">
        <f t="shared" si="14"/>
        <v>1964141.136995577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s="11" customFormat="1" ht="15.75">
      <c r="A208" s="5"/>
      <c r="B208" s="35">
        <f t="shared" si="15"/>
        <v>192</v>
      </c>
      <c r="C208" s="54">
        <f t="shared" si="18"/>
        <v>48827</v>
      </c>
      <c r="D208" s="36">
        <f t="shared" si="16"/>
        <v>1964141.136995577</v>
      </c>
      <c r="E208" s="36">
        <f t="shared" si="17"/>
        <v>4910.3528424889419</v>
      </c>
      <c r="F208" s="36">
        <f t="shared" si="19"/>
        <v>3531.9123776992428</v>
      </c>
      <c r="G208" s="37">
        <f t="shared" si="14"/>
        <v>1960609.2246178777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s="11" customFormat="1" ht="15.75">
      <c r="A209" s="5"/>
      <c r="B209" s="35">
        <f t="shared" si="15"/>
        <v>193</v>
      </c>
      <c r="C209" s="54">
        <f t="shared" si="18"/>
        <v>48857</v>
      </c>
      <c r="D209" s="36">
        <f t="shared" si="16"/>
        <v>1960609.2246178777</v>
      </c>
      <c r="E209" s="36">
        <f t="shared" si="17"/>
        <v>4901.5230615446944</v>
      </c>
      <c r="F209" s="36">
        <f t="shared" si="19"/>
        <v>3540.7421586434903</v>
      </c>
      <c r="G209" s="37">
        <f t="shared" ref="G209:G256" si="20">D209-F209</f>
        <v>1957068.4824592343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s="11" customFormat="1" ht="15.75">
      <c r="A210" s="5"/>
      <c r="B210" s="35">
        <f t="shared" ref="B210:B273" si="21">B209+1</f>
        <v>194</v>
      </c>
      <c r="C210" s="54">
        <f t="shared" si="18"/>
        <v>48888</v>
      </c>
      <c r="D210" s="36">
        <f t="shared" ref="D210:D256" si="22">IF(G209&lt;0,0,G209)</f>
        <v>1957068.4824592343</v>
      </c>
      <c r="E210" s="36">
        <f t="shared" ref="E210:E256" si="23">IF(D210=0,0,D210*$E$6/12)</f>
        <v>4892.6712061480857</v>
      </c>
      <c r="F210" s="36">
        <f t="shared" si="19"/>
        <v>3549.594014040099</v>
      </c>
      <c r="G210" s="37">
        <f t="shared" si="20"/>
        <v>1953518.8884451941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s="11" customFormat="1" ht="15.75">
      <c r="A211" s="5"/>
      <c r="B211" s="35">
        <f t="shared" si="21"/>
        <v>195</v>
      </c>
      <c r="C211" s="54">
        <f t="shared" ref="C211:C256" si="24">IF(D211&gt;1, DATE(YEAR(C210),MONTH(C210)+1,DAY(C210)),"")</f>
        <v>48918</v>
      </c>
      <c r="D211" s="36">
        <f t="shared" si="22"/>
        <v>1953518.8884451941</v>
      </c>
      <c r="E211" s="36">
        <f t="shared" si="23"/>
        <v>4883.7972211129845</v>
      </c>
      <c r="F211" s="36">
        <f t="shared" si="19"/>
        <v>3558.4679990752002</v>
      </c>
      <c r="G211" s="37">
        <f t="shared" si="20"/>
        <v>1949960.4204461188</v>
      </c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s="11" customFormat="1" ht="15.75">
      <c r="A212" s="5"/>
      <c r="B212" s="35">
        <f t="shared" si="21"/>
        <v>196</v>
      </c>
      <c r="C212" s="54">
        <f t="shared" si="24"/>
        <v>48949</v>
      </c>
      <c r="D212" s="36">
        <f t="shared" si="22"/>
        <v>1949960.4204461188</v>
      </c>
      <c r="E212" s="36">
        <f t="shared" si="23"/>
        <v>4874.9010511152965</v>
      </c>
      <c r="F212" s="36">
        <f t="shared" ref="F212:F256" si="25">IF(B212&gt;$E$7*12,0,$E$10-E212)</f>
        <v>3567.3641690728882</v>
      </c>
      <c r="G212" s="37">
        <f t="shared" si="20"/>
        <v>1946393.056277046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s="11" customFormat="1" ht="15.75">
      <c r="A213" s="5"/>
      <c r="B213" s="35">
        <f t="shared" si="21"/>
        <v>197</v>
      </c>
      <c r="C213" s="54">
        <f t="shared" si="24"/>
        <v>48980</v>
      </c>
      <c r="D213" s="36">
        <f t="shared" si="22"/>
        <v>1946393.056277046</v>
      </c>
      <c r="E213" s="36">
        <f t="shared" si="23"/>
        <v>4865.982640692615</v>
      </c>
      <c r="F213" s="36">
        <f t="shared" si="25"/>
        <v>3576.2825794955697</v>
      </c>
      <c r="G213" s="37">
        <f t="shared" si="20"/>
        <v>1942816.7736975504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s="11" customFormat="1" ht="15.75">
      <c r="A214" s="5"/>
      <c r="B214" s="35">
        <f t="shared" si="21"/>
        <v>198</v>
      </c>
      <c r="C214" s="54">
        <f t="shared" si="24"/>
        <v>49008</v>
      </c>
      <c r="D214" s="36">
        <f t="shared" si="22"/>
        <v>1942816.7736975504</v>
      </c>
      <c r="E214" s="36">
        <f t="shared" si="23"/>
        <v>4857.0419342438754</v>
      </c>
      <c r="F214" s="36">
        <f t="shared" si="25"/>
        <v>3585.2232859443093</v>
      </c>
      <c r="G214" s="37">
        <f t="shared" si="20"/>
        <v>1939231.5504116062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s="11" customFormat="1" ht="15.75">
      <c r="A215" s="5"/>
      <c r="B215" s="35">
        <f t="shared" si="21"/>
        <v>199</v>
      </c>
      <c r="C215" s="54">
        <f t="shared" si="24"/>
        <v>49039</v>
      </c>
      <c r="D215" s="36">
        <f t="shared" si="22"/>
        <v>1939231.5504116062</v>
      </c>
      <c r="E215" s="36">
        <f t="shared" si="23"/>
        <v>4848.0788760290152</v>
      </c>
      <c r="F215" s="36">
        <f t="shared" si="25"/>
        <v>3594.1863441591695</v>
      </c>
      <c r="G215" s="37">
        <f t="shared" si="20"/>
        <v>1935637.3640674471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s="11" customFormat="1" ht="15.75">
      <c r="A216" s="5"/>
      <c r="B216" s="35">
        <f t="shared" si="21"/>
        <v>200</v>
      </c>
      <c r="C216" s="54">
        <f t="shared" si="24"/>
        <v>49069</v>
      </c>
      <c r="D216" s="36">
        <f t="shared" si="22"/>
        <v>1935637.3640674471</v>
      </c>
      <c r="E216" s="36">
        <f t="shared" si="23"/>
        <v>4839.0934101686171</v>
      </c>
      <c r="F216" s="36">
        <f t="shared" si="25"/>
        <v>3603.1718100195676</v>
      </c>
      <c r="G216" s="37">
        <f t="shared" si="20"/>
        <v>1932034.1922574276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s="11" customFormat="1" ht="15.75">
      <c r="A217" s="5"/>
      <c r="B217" s="35">
        <f t="shared" si="21"/>
        <v>201</v>
      </c>
      <c r="C217" s="54">
        <f t="shared" si="24"/>
        <v>49100</v>
      </c>
      <c r="D217" s="36">
        <f t="shared" si="22"/>
        <v>1932034.1922574276</v>
      </c>
      <c r="E217" s="36">
        <f t="shared" si="23"/>
        <v>4830.0854806435691</v>
      </c>
      <c r="F217" s="36">
        <f t="shared" si="25"/>
        <v>3612.1797395446156</v>
      </c>
      <c r="G217" s="37">
        <f t="shared" si="20"/>
        <v>1928422.012517883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s="11" customFormat="1" ht="15.75">
      <c r="A218" s="5"/>
      <c r="B218" s="35">
        <f t="shared" si="21"/>
        <v>202</v>
      </c>
      <c r="C218" s="54">
        <f t="shared" si="24"/>
        <v>49130</v>
      </c>
      <c r="D218" s="36">
        <f t="shared" si="22"/>
        <v>1928422.012517883</v>
      </c>
      <c r="E218" s="36">
        <f t="shared" si="23"/>
        <v>4821.0550312947071</v>
      </c>
      <c r="F218" s="36">
        <f t="shared" si="25"/>
        <v>3621.2101888934776</v>
      </c>
      <c r="G218" s="37">
        <f t="shared" si="20"/>
        <v>1924800.8023289896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s="11" customFormat="1" ht="15.75">
      <c r="A219" s="5"/>
      <c r="B219" s="35">
        <f t="shared" si="21"/>
        <v>203</v>
      </c>
      <c r="C219" s="54">
        <f t="shared" si="24"/>
        <v>49161</v>
      </c>
      <c r="D219" s="36">
        <f t="shared" si="22"/>
        <v>1924800.8023289896</v>
      </c>
      <c r="E219" s="36">
        <f t="shared" si="23"/>
        <v>4812.0020058224736</v>
      </c>
      <c r="F219" s="36">
        <f t="shared" si="25"/>
        <v>3630.2632143657111</v>
      </c>
      <c r="G219" s="37">
        <f t="shared" si="20"/>
        <v>1921170.5391146238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s="11" customFormat="1" ht="15.75">
      <c r="A220" s="5"/>
      <c r="B220" s="35">
        <f t="shared" si="21"/>
        <v>204</v>
      </c>
      <c r="C220" s="54">
        <f t="shared" si="24"/>
        <v>49192</v>
      </c>
      <c r="D220" s="36">
        <f t="shared" si="22"/>
        <v>1921170.5391146238</v>
      </c>
      <c r="E220" s="36">
        <f t="shared" si="23"/>
        <v>4802.9263477865597</v>
      </c>
      <c r="F220" s="36">
        <f t="shared" si="25"/>
        <v>3639.3388724016249</v>
      </c>
      <c r="G220" s="37">
        <f t="shared" si="20"/>
        <v>1917531.2002422223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s="11" customFormat="1" ht="15.75">
      <c r="A221" s="5"/>
      <c r="B221" s="35">
        <f t="shared" si="21"/>
        <v>205</v>
      </c>
      <c r="C221" s="54">
        <f t="shared" si="24"/>
        <v>49222</v>
      </c>
      <c r="D221" s="36">
        <f t="shared" si="22"/>
        <v>1917531.2002422223</v>
      </c>
      <c r="E221" s="36">
        <f t="shared" si="23"/>
        <v>4793.8280006055556</v>
      </c>
      <c r="F221" s="36">
        <f t="shared" si="25"/>
        <v>3648.437219582629</v>
      </c>
      <c r="G221" s="37">
        <f t="shared" si="20"/>
        <v>1913882.7630226396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s="11" customFormat="1" ht="15.75">
      <c r="A222" s="5"/>
      <c r="B222" s="35">
        <f t="shared" si="21"/>
        <v>206</v>
      </c>
      <c r="C222" s="54">
        <f t="shared" si="24"/>
        <v>49253</v>
      </c>
      <c r="D222" s="36">
        <f t="shared" si="22"/>
        <v>1913882.7630226396</v>
      </c>
      <c r="E222" s="36">
        <f t="shared" si="23"/>
        <v>4784.7069075565987</v>
      </c>
      <c r="F222" s="36">
        <f t="shared" si="25"/>
        <v>3657.558312631586</v>
      </c>
      <c r="G222" s="37">
        <f t="shared" si="20"/>
        <v>1910225.2047100079</v>
      </c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s="11" customFormat="1" ht="15.75">
      <c r="A223" s="5"/>
      <c r="B223" s="35">
        <f t="shared" si="21"/>
        <v>207</v>
      </c>
      <c r="C223" s="54">
        <f t="shared" si="24"/>
        <v>49283</v>
      </c>
      <c r="D223" s="36">
        <f t="shared" si="22"/>
        <v>1910225.2047100079</v>
      </c>
      <c r="E223" s="36">
        <f t="shared" si="23"/>
        <v>4775.5630117750197</v>
      </c>
      <c r="F223" s="36">
        <f t="shared" si="25"/>
        <v>3666.702208413165</v>
      </c>
      <c r="G223" s="37">
        <f t="shared" si="20"/>
        <v>1906558.5025015946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s="11" customFormat="1" ht="15.75">
      <c r="A224" s="5"/>
      <c r="B224" s="35">
        <f t="shared" si="21"/>
        <v>208</v>
      </c>
      <c r="C224" s="54">
        <f t="shared" si="24"/>
        <v>49314</v>
      </c>
      <c r="D224" s="36">
        <f t="shared" si="22"/>
        <v>1906558.5025015946</v>
      </c>
      <c r="E224" s="36">
        <f t="shared" si="23"/>
        <v>4766.3962562539864</v>
      </c>
      <c r="F224" s="36">
        <f t="shared" si="25"/>
        <v>3675.8689639341983</v>
      </c>
      <c r="G224" s="37">
        <f t="shared" si="20"/>
        <v>1902882.6335376604</v>
      </c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s="11" customFormat="1" ht="15.75">
      <c r="A225" s="5"/>
      <c r="B225" s="35">
        <f t="shared" si="21"/>
        <v>209</v>
      </c>
      <c r="C225" s="54">
        <f t="shared" si="24"/>
        <v>49345</v>
      </c>
      <c r="D225" s="36">
        <f t="shared" si="22"/>
        <v>1902882.6335376604</v>
      </c>
      <c r="E225" s="36">
        <f t="shared" si="23"/>
        <v>4757.2065838441513</v>
      </c>
      <c r="F225" s="36">
        <f t="shared" si="25"/>
        <v>3685.0586363440334</v>
      </c>
      <c r="G225" s="37">
        <f t="shared" si="20"/>
        <v>1899197.5749013163</v>
      </c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s="11" customFormat="1" ht="15.75">
      <c r="A226" s="5"/>
      <c r="B226" s="35">
        <f t="shared" si="21"/>
        <v>210</v>
      </c>
      <c r="C226" s="54">
        <f t="shared" si="24"/>
        <v>49373</v>
      </c>
      <c r="D226" s="36">
        <f t="shared" si="22"/>
        <v>1899197.5749013163</v>
      </c>
      <c r="E226" s="36">
        <f t="shared" si="23"/>
        <v>4747.9939372532908</v>
      </c>
      <c r="F226" s="36">
        <f t="shared" si="25"/>
        <v>3694.2712829348939</v>
      </c>
      <c r="G226" s="37">
        <f t="shared" si="20"/>
        <v>1895503.3036183815</v>
      </c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s="11" customFormat="1" ht="15.75">
      <c r="A227" s="5"/>
      <c r="B227" s="35">
        <f t="shared" si="21"/>
        <v>211</v>
      </c>
      <c r="C227" s="54">
        <f t="shared" si="24"/>
        <v>49404</v>
      </c>
      <c r="D227" s="36">
        <f t="shared" si="22"/>
        <v>1895503.3036183815</v>
      </c>
      <c r="E227" s="36">
        <f t="shared" si="23"/>
        <v>4738.7582590459533</v>
      </c>
      <c r="F227" s="36">
        <f t="shared" si="25"/>
        <v>3703.5069611422314</v>
      </c>
      <c r="G227" s="37">
        <f t="shared" si="20"/>
        <v>1891799.7966572393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s="11" customFormat="1" ht="15.75">
      <c r="A228" s="5"/>
      <c r="B228" s="35">
        <f t="shared" si="21"/>
        <v>212</v>
      </c>
      <c r="C228" s="54">
        <f t="shared" si="24"/>
        <v>49434</v>
      </c>
      <c r="D228" s="36">
        <f t="shared" si="22"/>
        <v>1891799.7966572393</v>
      </c>
      <c r="E228" s="36">
        <f t="shared" si="23"/>
        <v>4729.4994916430978</v>
      </c>
      <c r="F228" s="36">
        <f t="shared" si="25"/>
        <v>3712.7657285450869</v>
      </c>
      <c r="G228" s="37">
        <f t="shared" si="20"/>
        <v>1888087.0309286942</v>
      </c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s="11" customFormat="1" ht="15.75">
      <c r="A229" s="5"/>
      <c r="B229" s="35">
        <f t="shared" si="21"/>
        <v>213</v>
      </c>
      <c r="C229" s="54">
        <f t="shared" si="24"/>
        <v>49465</v>
      </c>
      <c r="D229" s="36">
        <f t="shared" si="22"/>
        <v>1888087.0309286942</v>
      </c>
      <c r="E229" s="36">
        <f t="shared" si="23"/>
        <v>4720.217577321735</v>
      </c>
      <c r="F229" s="36">
        <f t="shared" si="25"/>
        <v>3722.0476428664497</v>
      </c>
      <c r="G229" s="37">
        <f t="shared" si="20"/>
        <v>1884364.9832858278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s="11" customFormat="1" ht="15.75">
      <c r="A230" s="5"/>
      <c r="B230" s="35">
        <f t="shared" si="21"/>
        <v>214</v>
      </c>
      <c r="C230" s="54">
        <f t="shared" si="24"/>
        <v>49495</v>
      </c>
      <c r="D230" s="36">
        <f t="shared" si="22"/>
        <v>1884364.9832858278</v>
      </c>
      <c r="E230" s="36">
        <f t="shared" si="23"/>
        <v>4710.9124582145696</v>
      </c>
      <c r="F230" s="36">
        <f t="shared" si="25"/>
        <v>3731.3527619736151</v>
      </c>
      <c r="G230" s="37">
        <f t="shared" si="20"/>
        <v>1880633.6305238542</v>
      </c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s="11" customFormat="1" ht="15.75">
      <c r="A231" s="5"/>
      <c r="B231" s="35">
        <f t="shared" si="21"/>
        <v>215</v>
      </c>
      <c r="C231" s="54">
        <f t="shared" si="24"/>
        <v>49526</v>
      </c>
      <c r="D231" s="36">
        <f t="shared" si="22"/>
        <v>1880633.6305238542</v>
      </c>
      <c r="E231" s="36">
        <f t="shared" si="23"/>
        <v>4701.5840763096357</v>
      </c>
      <c r="F231" s="36">
        <f t="shared" si="25"/>
        <v>3740.6811438785489</v>
      </c>
      <c r="G231" s="37">
        <f t="shared" si="20"/>
        <v>1876892.9493799757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s="11" customFormat="1" ht="15.75">
      <c r="A232" s="5"/>
      <c r="B232" s="35">
        <f t="shared" si="21"/>
        <v>216</v>
      </c>
      <c r="C232" s="54">
        <f t="shared" si="24"/>
        <v>49557</v>
      </c>
      <c r="D232" s="36">
        <f t="shared" si="22"/>
        <v>1876892.9493799757</v>
      </c>
      <c r="E232" s="36">
        <f t="shared" si="23"/>
        <v>4692.2323734499396</v>
      </c>
      <c r="F232" s="36">
        <f t="shared" si="25"/>
        <v>3750.0328467382451</v>
      </c>
      <c r="G232" s="37">
        <f t="shared" si="20"/>
        <v>1873142.9165332373</v>
      </c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s="11" customFormat="1" ht="15.75">
      <c r="A233" s="5"/>
      <c r="B233" s="35">
        <f t="shared" si="21"/>
        <v>217</v>
      </c>
      <c r="C233" s="54">
        <f t="shared" si="24"/>
        <v>49587</v>
      </c>
      <c r="D233" s="36">
        <f t="shared" si="22"/>
        <v>1873142.9165332373</v>
      </c>
      <c r="E233" s="36">
        <f t="shared" si="23"/>
        <v>4682.8572913330927</v>
      </c>
      <c r="F233" s="36">
        <f t="shared" si="25"/>
        <v>3759.407928855092</v>
      </c>
      <c r="G233" s="37">
        <f t="shared" si="20"/>
        <v>1869383.5086043822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s="11" customFormat="1" ht="15.75">
      <c r="A234" s="5"/>
      <c r="B234" s="35">
        <f t="shared" si="21"/>
        <v>218</v>
      </c>
      <c r="C234" s="54">
        <f t="shared" si="24"/>
        <v>49618</v>
      </c>
      <c r="D234" s="36">
        <f t="shared" si="22"/>
        <v>1869383.5086043822</v>
      </c>
      <c r="E234" s="36">
        <f t="shared" si="23"/>
        <v>4673.4587715109546</v>
      </c>
      <c r="F234" s="36">
        <f t="shared" si="25"/>
        <v>3768.80644867723</v>
      </c>
      <c r="G234" s="37">
        <f t="shared" si="20"/>
        <v>1865614.7021557048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s="11" customFormat="1" ht="15.75">
      <c r="A235" s="5"/>
      <c r="B235" s="35">
        <f t="shared" si="21"/>
        <v>219</v>
      </c>
      <c r="C235" s="54">
        <f t="shared" si="24"/>
        <v>49648</v>
      </c>
      <c r="D235" s="36">
        <f t="shared" si="22"/>
        <v>1865614.7021557048</v>
      </c>
      <c r="E235" s="36">
        <f t="shared" si="23"/>
        <v>4664.036755389262</v>
      </c>
      <c r="F235" s="36">
        <f t="shared" si="25"/>
        <v>3778.2284647989227</v>
      </c>
      <c r="G235" s="37">
        <f t="shared" si="20"/>
        <v>1861836.4736909058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s="11" customFormat="1" ht="15.75">
      <c r="A236" s="5"/>
      <c r="B236" s="35">
        <f t="shared" si="21"/>
        <v>220</v>
      </c>
      <c r="C236" s="54">
        <f t="shared" si="24"/>
        <v>49679</v>
      </c>
      <c r="D236" s="36">
        <f t="shared" si="22"/>
        <v>1861836.4736909058</v>
      </c>
      <c r="E236" s="36">
        <f t="shared" si="23"/>
        <v>4654.5911842272644</v>
      </c>
      <c r="F236" s="36">
        <f t="shared" si="25"/>
        <v>3787.6740359609203</v>
      </c>
      <c r="G236" s="37">
        <f t="shared" si="20"/>
        <v>1858048.799654945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s="11" customFormat="1" ht="15.75">
      <c r="A237" s="5"/>
      <c r="B237" s="35">
        <f t="shared" si="21"/>
        <v>221</v>
      </c>
      <c r="C237" s="54">
        <f t="shared" si="24"/>
        <v>49710</v>
      </c>
      <c r="D237" s="36">
        <f t="shared" si="22"/>
        <v>1858048.799654945</v>
      </c>
      <c r="E237" s="36">
        <f t="shared" si="23"/>
        <v>4645.1219991373628</v>
      </c>
      <c r="F237" s="36">
        <f t="shared" si="25"/>
        <v>3797.1432210508219</v>
      </c>
      <c r="G237" s="37">
        <f t="shared" si="20"/>
        <v>1854251.6564338943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s="11" customFormat="1" ht="15.75">
      <c r="A238" s="5"/>
      <c r="B238" s="35">
        <f t="shared" si="21"/>
        <v>222</v>
      </c>
      <c r="C238" s="54">
        <f t="shared" si="24"/>
        <v>49739</v>
      </c>
      <c r="D238" s="36">
        <f t="shared" si="22"/>
        <v>1854251.6564338943</v>
      </c>
      <c r="E238" s="36">
        <f t="shared" si="23"/>
        <v>4635.6291410847361</v>
      </c>
      <c r="F238" s="36">
        <f t="shared" si="25"/>
        <v>3806.6360791034485</v>
      </c>
      <c r="G238" s="37">
        <f t="shared" si="20"/>
        <v>1850445.0203547908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s="11" customFormat="1" ht="15.75">
      <c r="A239" s="5"/>
      <c r="B239" s="35">
        <f t="shared" si="21"/>
        <v>223</v>
      </c>
      <c r="C239" s="54">
        <f t="shared" si="24"/>
        <v>49770</v>
      </c>
      <c r="D239" s="36">
        <f t="shared" si="22"/>
        <v>1850445.0203547908</v>
      </c>
      <c r="E239" s="36">
        <f t="shared" si="23"/>
        <v>4626.1125508869764</v>
      </c>
      <c r="F239" s="36">
        <f t="shared" si="25"/>
        <v>3816.1526693012083</v>
      </c>
      <c r="G239" s="37">
        <f t="shared" si="20"/>
        <v>1846628.8676854896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s="11" customFormat="1" ht="15.75">
      <c r="A240" s="5"/>
      <c r="B240" s="35">
        <f t="shared" si="21"/>
        <v>224</v>
      </c>
      <c r="C240" s="54">
        <f t="shared" si="24"/>
        <v>49800</v>
      </c>
      <c r="D240" s="36">
        <f t="shared" si="22"/>
        <v>1846628.8676854896</v>
      </c>
      <c r="E240" s="36">
        <f t="shared" si="23"/>
        <v>4616.572169213724</v>
      </c>
      <c r="F240" s="36">
        <f t="shared" si="25"/>
        <v>3825.6930509744607</v>
      </c>
      <c r="G240" s="37">
        <f t="shared" si="20"/>
        <v>1842803.1746345151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s="11" customFormat="1" ht="15.75">
      <c r="A241" s="5"/>
      <c r="B241" s="35">
        <f t="shared" si="21"/>
        <v>225</v>
      </c>
      <c r="C241" s="54">
        <f t="shared" si="24"/>
        <v>49831</v>
      </c>
      <c r="D241" s="36">
        <f t="shared" si="22"/>
        <v>1842803.1746345151</v>
      </c>
      <c r="E241" s="36">
        <f t="shared" si="23"/>
        <v>4607.0079365862875</v>
      </c>
      <c r="F241" s="36">
        <f t="shared" si="25"/>
        <v>3835.2572836018971</v>
      </c>
      <c r="G241" s="37">
        <f t="shared" si="20"/>
        <v>1838967.9173509132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s="11" customFormat="1" ht="15.75">
      <c r="A242" s="5"/>
      <c r="B242" s="35">
        <f t="shared" si="21"/>
        <v>226</v>
      </c>
      <c r="C242" s="54">
        <f t="shared" si="24"/>
        <v>49861</v>
      </c>
      <c r="D242" s="36">
        <f t="shared" si="22"/>
        <v>1838967.9173509132</v>
      </c>
      <c r="E242" s="36">
        <f t="shared" si="23"/>
        <v>4597.419793377283</v>
      </c>
      <c r="F242" s="36">
        <f t="shared" si="25"/>
        <v>3844.8454268109017</v>
      </c>
      <c r="G242" s="37">
        <f t="shared" si="20"/>
        <v>1835123.0719241023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s="11" customFormat="1" ht="15.75">
      <c r="A243" s="5"/>
      <c r="B243" s="35">
        <f t="shared" si="21"/>
        <v>227</v>
      </c>
      <c r="C243" s="54">
        <f t="shared" si="24"/>
        <v>49892</v>
      </c>
      <c r="D243" s="36">
        <f t="shared" si="22"/>
        <v>1835123.0719241023</v>
      </c>
      <c r="E243" s="36">
        <f t="shared" si="23"/>
        <v>4587.8076798102556</v>
      </c>
      <c r="F243" s="36">
        <f t="shared" si="25"/>
        <v>3854.457540377929</v>
      </c>
      <c r="G243" s="37">
        <f t="shared" si="20"/>
        <v>1831268.6143837243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s="11" customFormat="1" ht="15.75">
      <c r="A244" s="5"/>
      <c r="B244" s="35">
        <f t="shared" si="21"/>
        <v>228</v>
      </c>
      <c r="C244" s="54">
        <f t="shared" si="24"/>
        <v>49923</v>
      </c>
      <c r="D244" s="36">
        <f t="shared" si="22"/>
        <v>1831268.6143837243</v>
      </c>
      <c r="E244" s="36">
        <f t="shared" si="23"/>
        <v>4578.1715359593099</v>
      </c>
      <c r="F244" s="36">
        <f t="shared" si="25"/>
        <v>3864.0936842288747</v>
      </c>
      <c r="G244" s="37">
        <f t="shared" si="20"/>
        <v>1827404.5206994954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s="11" customFormat="1" ht="15.75">
      <c r="A245" s="5"/>
      <c r="B245" s="35">
        <f t="shared" si="21"/>
        <v>229</v>
      </c>
      <c r="C245" s="54">
        <f t="shared" si="24"/>
        <v>49953</v>
      </c>
      <c r="D245" s="36">
        <f t="shared" si="22"/>
        <v>1827404.5206994954</v>
      </c>
      <c r="E245" s="36">
        <f t="shared" si="23"/>
        <v>4568.5113017487383</v>
      </c>
      <c r="F245" s="36">
        <f t="shared" si="25"/>
        <v>3873.7539184394464</v>
      </c>
      <c r="G245" s="37">
        <f t="shared" si="20"/>
        <v>1823530.7667810561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s="11" customFormat="1" ht="15.75">
      <c r="A246" s="5"/>
      <c r="B246" s="35">
        <f t="shared" si="21"/>
        <v>230</v>
      </c>
      <c r="C246" s="54">
        <f t="shared" si="24"/>
        <v>49984</v>
      </c>
      <c r="D246" s="36">
        <f t="shared" si="22"/>
        <v>1823530.7667810561</v>
      </c>
      <c r="E246" s="36">
        <f t="shared" si="23"/>
        <v>4558.8269169526402</v>
      </c>
      <c r="F246" s="36">
        <f t="shared" si="25"/>
        <v>3883.4383032355445</v>
      </c>
      <c r="G246" s="37">
        <f t="shared" si="20"/>
        <v>1819647.3284778206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s="11" customFormat="1" ht="15.75">
      <c r="A247" s="5"/>
      <c r="B247" s="35">
        <f t="shared" si="21"/>
        <v>231</v>
      </c>
      <c r="C247" s="54">
        <f t="shared" si="24"/>
        <v>50014</v>
      </c>
      <c r="D247" s="36">
        <f t="shared" si="22"/>
        <v>1819647.3284778206</v>
      </c>
      <c r="E247" s="36">
        <f t="shared" si="23"/>
        <v>4549.1183211945508</v>
      </c>
      <c r="F247" s="36">
        <f t="shared" si="25"/>
        <v>3893.1468989936338</v>
      </c>
      <c r="G247" s="37">
        <f t="shared" si="20"/>
        <v>1815754.1815788271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s="11" customFormat="1" ht="15.75">
      <c r="A248" s="5"/>
      <c r="B248" s="35">
        <f t="shared" si="21"/>
        <v>232</v>
      </c>
      <c r="C248" s="54">
        <f t="shared" si="24"/>
        <v>50045</v>
      </c>
      <c r="D248" s="36">
        <f t="shared" si="22"/>
        <v>1815754.1815788271</v>
      </c>
      <c r="E248" s="36">
        <f t="shared" si="23"/>
        <v>4539.3854539470676</v>
      </c>
      <c r="F248" s="36">
        <f t="shared" si="25"/>
        <v>3902.8797662411171</v>
      </c>
      <c r="G248" s="37">
        <f t="shared" si="20"/>
        <v>1811851.3018125859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s="11" customFormat="1" ht="15.75">
      <c r="A249" s="5"/>
      <c r="B249" s="35">
        <f t="shared" si="21"/>
        <v>233</v>
      </c>
      <c r="C249" s="54">
        <f t="shared" si="24"/>
        <v>50076</v>
      </c>
      <c r="D249" s="36">
        <f t="shared" si="22"/>
        <v>1811851.3018125859</v>
      </c>
      <c r="E249" s="36">
        <f t="shared" si="23"/>
        <v>4529.6282545314643</v>
      </c>
      <c r="F249" s="36">
        <f t="shared" si="25"/>
        <v>3912.6369656567203</v>
      </c>
      <c r="G249" s="37">
        <f t="shared" si="20"/>
        <v>1807938.6648469293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s="11" customFormat="1" ht="15.75">
      <c r="A250" s="5"/>
      <c r="B250" s="35">
        <f t="shared" si="21"/>
        <v>234</v>
      </c>
      <c r="C250" s="54">
        <f t="shared" si="24"/>
        <v>50104</v>
      </c>
      <c r="D250" s="36">
        <f t="shared" si="22"/>
        <v>1807938.6648469293</v>
      </c>
      <c r="E250" s="36">
        <f t="shared" si="23"/>
        <v>4519.8466621173229</v>
      </c>
      <c r="F250" s="36">
        <f t="shared" si="25"/>
        <v>3922.4185580708618</v>
      </c>
      <c r="G250" s="37">
        <f t="shared" si="20"/>
        <v>1804016.2462888584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s="11" customFormat="1" ht="15.75">
      <c r="A251" s="5"/>
      <c r="B251" s="35">
        <f t="shared" si="21"/>
        <v>235</v>
      </c>
      <c r="C251" s="54">
        <f t="shared" si="24"/>
        <v>50135</v>
      </c>
      <c r="D251" s="36">
        <f t="shared" si="22"/>
        <v>1804016.2462888584</v>
      </c>
      <c r="E251" s="36">
        <f t="shared" si="23"/>
        <v>4510.040615722146</v>
      </c>
      <c r="F251" s="36">
        <f t="shared" si="25"/>
        <v>3932.2246044660387</v>
      </c>
      <c r="G251" s="37">
        <f t="shared" si="20"/>
        <v>1800084.0216843924</v>
      </c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s="11" customFormat="1" ht="15.75">
      <c r="A252" s="5"/>
      <c r="B252" s="35">
        <f t="shared" si="21"/>
        <v>236</v>
      </c>
      <c r="C252" s="54">
        <f t="shared" si="24"/>
        <v>50165</v>
      </c>
      <c r="D252" s="36">
        <f t="shared" si="22"/>
        <v>1800084.0216843924</v>
      </c>
      <c r="E252" s="36">
        <f t="shared" si="23"/>
        <v>4500.2100542109811</v>
      </c>
      <c r="F252" s="36">
        <f t="shared" si="25"/>
        <v>3942.0551659772036</v>
      </c>
      <c r="G252" s="37">
        <f t="shared" si="20"/>
        <v>1796141.9665184151</v>
      </c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s="11" customFormat="1" ht="15.75">
      <c r="A253" s="5"/>
      <c r="B253" s="35">
        <f t="shared" si="21"/>
        <v>237</v>
      </c>
      <c r="C253" s="54">
        <f t="shared" si="24"/>
        <v>50196</v>
      </c>
      <c r="D253" s="36">
        <f t="shared" si="22"/>
        <v>1796141.9665184151</v>
      </c>
      <c r="E253" s="36">
        <f t="shared" si="23"/>
        <v>4490.354916296038</v>
      </c>
      <c r="F253" s="36">
        <f t="shared" si="25"/>
        <v>3951.9103038921467</v>
      </c>
      <c r="G253" s="37">
        <f t="shared" si="20"/>
        <v>1792190.056214523</v>
      </c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>
      <c r="A254" s="3"/>
      <c r="B254" s="35">
        <f t="shared" si="21"/>
        <v>238</v>
      </c>
      <c r="C254" s="54">
        <f t="shared" si="24"/>
        <v>50226</v>
      </c>
      <c r="D254" s="36">
        <f t="shared" si="22"/>
        <v>1792190.056214523</v>
      </c>
      <c r="E254" s="36">
        <f t="shared" si="23"/>
        <v>4480.4751405363077</v>
      </c>
      <c r="F254" s="36">
        <f t="shared" si="25"/>
        <v>3961.790079651877</v>
      </c>
      <c r="G254" s="37">
        <f t="shared" si="20"/>
        <v>1788228.2661348712</v>
      </c>
      <c r="H254" s="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3"/>
      <c r="X254" s="3"/>
      <c r="Y254" s="3"/>
      <c r="Z254" s="3"/>
      <c r="AA254" s="3"/>
    </row>
    <row r="255" spans="1:27" ht="15.75">
      <c r="A255" s="3"/>
      <c r="B255" s="35">
        <f t="shared" si="21"/>
        <v>239</v>
      </c>
      <c r="C255" s="54">
        <f t="shared" si="24"/>
        <v>50257</v>
      </c>
      <c r="D255" s="36">
        <f t="shared" si="22"/>
        <v>1788228.2661348712</v>
      </c>
      <c r="E255" s="36">
        <f t="shared" si="23"/>
        <v>4470.5706653371772</v>
      </c>
      <c r="F255" s="36">
        <f t="shared" si="25"/>
        <v>3971.6945548510075</v>
      </c>
      <c r="G255" s="37">
        <f t="shared" si="20"/>
        <v>1784256.5715800202</v>
      </c>
      <c r="H255" s="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3"/>
      <c r="X255" s="3"/>
      <c r="Y255" s="3"/>
      <c r="Z255" s="3"/>
      <c r="AA255" s="3"/>
    </row>
    <row r="256" spans="1:27" ht="15.75">
      <c r="A256" s="5"/>
      <c r="B256" s="35">
        <f t="shared" si="21"/>
        <v>240</v>
      </c>
      <c r="C256" s="54">
        <f t="shared" si="24"/>
        <v>50288</v>
      </c>
      <c r="D256" s="36">
        <f t="shared" si="22"/>
        <v>1784256.5715800202</v>
      </c>
      <c r="E256" s="36">
        <f t="shared" si="23"/>
        <v>4460.6414289500508</v>
      </c>
      <c r="F256" s="36">
        <f t="shared" si="25"/>
        <v>3981.6237912381339</v>
      </c>
      <c r="G256" s="37">
        <f t="shared" si="20"/>
        <v>1780274.9477887822</v>
      </c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3"/>
      <c r="X256" s="3"/>
      <c r="Y256" s="3"/>
      <c r="Z256" s="3"/>
      <c r="AA256" s="3"/>
    </row>
    <row r="257" spans="1:27" ht="15.75">
      <c r="A257" s="5"/>
      <c r="B257" s="35">
        <f t="shared" si="21"/>
        <v>241</v>
      </c>
      <c r="C257" s="54">
        <f t="shared" ref="C257:C320" si="26">IF(D257&gt;1, DATE(YEAR(C256),MONTH(C256)+1,DAY(C256)),"")</f>
        <v>50318</v>
      </c>
      <c r="D257" s="36">
        <f t="shared" ref="D257:D320" si="27">IF(G256&lt;0,0,G256)</f>
        <v>1780274.9477887822</v>
      </c>
      <c r="E257" s="36">
        <f t="shared" ref="E257:E320" si="28">IF(D257=0,0,D257*$E$6/12)</f>
        <v>4450.6873694719552</v>
      </c>
      <c r="F257" s="36">
        <f t="shared" ref="F257:F320" si="29">IF(B257&gt;$E$7*12,0,$E$10-E257)</f>
        <v>3991.5778507162295</v>
      </c>
      <c r="G257" s="37">
        <f t="shared" ref="G257:G320" si="30">D257-F257</f>
        <v>1776283.369938066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3"/>
      <c r="X257" s="3"/>
      <c r="Y257" s="3"/>
      <c r="Z257" s="3"/>
      <c r="AA257" s="3"/>
    </row>
    <row r="258" spans="1:27" ht="15.75">
      <c r="A258" s="5"/>
      <c r="B258" s="35">
        <f t="shared" si="21"/>
        <v>242</v>
      </c>
      <c r="C258" s="54">
        <f t="shared" si="26"/>
        <v>50349</v>
      </c>
      <c r="D258" s="36">
        <f t="shared" si="27"/>
        <v>1776283.369938066</v>
      </c>
      <c r="E258" s="36">
        <f t="shared" si="28"/>
        <v>4440.7084248451647</v>
      </c>
      <c r="F258" s="36">
        <f t="shared" si="29"/>
        <v>4001.55679534302</v>
      </c>
      <c r="G258" s="37">
        <f t="shared" si="30"/>
        <v>1772281.8131427229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3"/>
      <c r="X258" s="3"/>
      <c r="Y258" s="3"/>
      <c r="Z258" s="3"/>
      <c r="AA258" s="3"/>
    </row>
    <row r="259" spans="1:27" ht="15.75">
      <c r="A259" s="5"/>
      <c r="B259" s="35">
        <f t="shared" si="21"/>
        <v>243</v>
      </c>
      <c r="C259" s="54">
        <f t="shared" si="26"/>
        <v>50379</v>
      </c>
      <c r="D259" s="36">
        <f t="shared" si="27"/>
        <v>1772281.8131427229</v>
      </c>
      <c r="E259" s="36">
        <f t="shared" si="28"/>
        <v>4430.7045328568074</v>
      </c>
      <c r="F259" s="36">
        <f t="shared" si="29"/>
        <v>4011.5606873313773</v>
      </c>
      <c r="G259" s="37">
        <f t="shared" si="30"/>
        <v>1768270.2524553915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3"/>
      <c r="X259" s="3"/>
      <c r="Y259" s="3"/>
      <c r="Z259" s="3"/>
      <c r="AA259" s="3"/>
    </row>
    <row r="260" spans="1:27" ht="15.75">
      <c r="A260" s="5"/>
      <c r="B260" s="35">
        <f t="shared" si="21"/>
        <v>244</v>
      </c>
      <c r="C260" s="54">
        <f t="shared" si="26"/>
        <v>50410</v>
      </c>
      <c r="D260" s="36">
        <f t="shared" si="27"/>
        <v>1768270.2524553915</v>
      </c>
      <c r="E260" s="36">
        <f t="shared" si="28"/>
        <v>4420.6756311384788</v>
      </c>
      <c r="F260" s="36">
        <f t="shared" si="29"/>
        <v>4021.5895890497059</v>
      </c>
      <c r="G260" s="37">
        <f t="shared" si="30"/>
        <v>1764248.6628663416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3"/>
      <c r="X260" s="3"/>
      <c r="Y260" s="3"/>
      <c r="Z260" s="3"/>
      <c r="AA260" s="3"/>
    </row>
    <row r="261" spans="1:27" ht="15.75">
      <c r="A261" s="5"/>
      <c r="B261" s="35">
        <f t="shared" si="21"/>
        <v>245</v>
      </c>
      <c r="C261" s="54">
        <f t="shared" si="26"/>
        <v>50441</v>
      </c>
      <c r="D261" s="36">
        <f t="shared" si="27"/>
        <v>1764248.6628663416</v>
      </c>
      <c r="E261" s="36">
        <f t="shared" si="28"/>
        <v>4410.6216571658542</v>
      </c>
      <c r="F261" s="36">
        <f t="shared" si="29"/>
        <v>4031.6435630223305</v>
      </c>
      <c r="G261" s="37">
        <f t="shared" si="30"/>
        <v>1760217.0193033193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3"/>
      <c r="X261" s="3"/>
      <c r="Y261" s="3"/>
      <c r="Z261" s="3"/>
      <c r="AA261" s="3"/>
    </row>
    <row r="262" spans="1:27" ht="15.75">
      <c r="A262" s="5"/>
      <c r="B262" s="35">
        <f t="shared" si="21"/>
        <v>246</v>
      </c>
      <c r="C262" s="54">
        <f t="shared" si="26"/>
        <v>50469</v>
      </c>
      <c r="D262" s="36">
        <f t="shared" si="27"/>
        <v>1760217.0193033193</v>
      </c>
      <c r="E262" s="36">
        <f t="shared" si="28"/>
        <v>4400.5425482582978</v>
      </c>
      <c r="F262" s="36">
        <f t="shared" si="29"/>
        <v>4041.7226719298869</v>
      </c>
      <c r="G262" s="37">
        <f t="shared" si="30"/>
        <v>1756175.2966313893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3"/>
      <c r="X262" s="3"/>
      <c r="Y262" s="3"/>
      <c r="Z262" s="3"/>
      <c r="AA262" s="3"/>
    </row>
    <row r="263" spans="1:27" ht="15.75">
      <c r="A263" s="5"/>
      <c r="B263" s="35">
        <f t="shared" si="21"/>
        <v>247</v>
      </c>
      <c r="C263" s="54">
        <f t="shared" si="26"/>
        <v>50500</v>
      </c>
      <c r="D263" s="36">
        <f t="shared" si="27"/>
        <v>1756175.2966313893</v>
      </c>
      <c r="E263" s="36">
        <f t="shared" si="28"/>
        <v>4390.438241578473</v>
      </c>
      <c r="F263" s="36">
        <f t="shared" si="29"/>
        <v>4051.8269786097117</v>
      </c>
      <c r="G263" s="37">
        <f t="shared" si="30"/>
        <v>1752123.4696527796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3"/>
      <c r="X263" s="3"/>
      <c r="Y263" s="3"/>
      <c r="Z263" s="3"/>
      <c r="AA263" s="3"/>
    </row>
    <row r="264" spans="1:27" ht="15.75">
      <c r="A264" s="5"/>
      <c r="B264" s="35">
        <f t="shared" si="21"/>
        <v>248</v>
      </c>
      <c r="C264" s="54">
        <f t="shared" si="26"/>
        <v>50530</v>
      </c>
      <c r="D264" s="36">
        <f t="shared" si="27"/>
        <v>1752123.4696527796</v>
      </c>
      <c r="E264" s="36">
        <f t="shared" si="28"/>
        <v>4380.3086741319485</v>
      </c>
      <c r="F264" s="36">
        <f t="shared" si="29"/>
        <v>4061.9565460562362</v>
      </c>
      <c r="G264" s="37">
        <f t="shared" si="30"/>
        <v>1748061.5131067233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3"/>
      <c r="X264" s="3"/>
      <c r="Y264" s="3"/>
      <c r="Z264" s="3"/>
      <c r="AA264" s="3"/>
    </row>
    <row r="265" spans="1:27" ht="15.75">
      <c r="A265" s="5"/>
      <c r="B265" s="35">
        <f t="shared" si="21"/>
        <v>249</v>
      </c>
      <c r="C265" s="54">
        <f t="shared" si="26"/>
        <v>50561</v>
      </c>
      <c r="D265" s="36">
        <f t="shared" si="27"/>
        <v>1748061.5131067233</v>
      </c>
      <c r="E265" s="36">
        <f t="shared" si="28"/>
        <v>4370.153782766808</v>
      </c>
      <c r="F265" s="36">
        <f t="shared" si="29"/>
        <v>4072.1114374213766</v>
      </c>
      <c r="G265" s="37">
        <f t="shared" si="30"/>
        <v>1743989.401669302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3"/>
      <c r="X265" s="3"/>
      <c r="Y265" s="3"/>
      <c r="Z265" s="3"/>
      <c r="AA265" s="3"/>
    </row>
    <row r="266" spans="1:27" ht="15.75">
      <c r="A266" s="5"/>
      <c r="B266" s="35">
        <f t="shared" si="21"/>
        <v>250</v>
      </c>
      <c r="C266" s="54">
        <f t="shared" si="26"/>
        <v>50591</v>
      </c>
      <c r="D266" s="36">
        <f t="shared" si="27"/>
        <v>1743989.401669302</v>
      </c>
      <c r="E266" s="36">
        <f t="shared" si="28"/>
        <v>4359.9735041732547</v>
      </c>
      <c r="F266" s="36">
        <f t="shared" si="29"/>
        <v>4082.29171601493</v>
      </c>
      <c r="G266" s="37">
        <f t="shared" si="30"/>
        <v>1739907.1099532871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3"/>
      <c r="X266" s="3"/>
      <c r="Y266" s="3"/>
      <c r="Z266" s="3"/>
      <c r="AA266" s="3"/>
    </row>
    <row r="267" spans="1:27" ht="15.75">
      <c r="A267" s="5"/>
      <c r="B267" s="35">
        <f t="shared" si="21"/>
        <v>251</v>
      </c>
      <c r="C267" s="54">
        <f t="shared" si="26"/>
        <v>50622</v>
      </c>
      <c r="D267" s="36">
        <f t="shared" si="27"/>
        <v>1739907.1099532871</v>
      </c>
      <c r="E267" s="36">
        <f t="shared" si="28"/>
        <v>4349.7677748832175</v>
      </c>
      <c r="F267" s="36">
        <f t="shared" si="29"/>
        <v>4092.4974453049672</v>
      </c>
      <c r="G267" s="37">
        <f t="shared" si="30"/>
        <v>1735814.6125079822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3"/>
      <c r="X267" s="3"/>
      <c r="Y267" s="3"/>
      <c r="Z267" s="3"/>
      <c r="AA267" s="3"/>
    </row>
    <row r="268" spans="1:27" ht="15.75">
      <c r="A268" s="5"/>
      <c r="B268" s="35">
        <f t="shared" si="21"/>
        <v>252</v>
      </c>
      <c r="C268" s="54">
        <f t="shared" si="26"/>
        <v>50653</v>
      </c>
      <c r="D268" s="36">
        <f t="shared" si="27"/>
        <v>1735814.6125079822</v>
      </c>
      <c r="E268" s="36">
        <f t="shared" si="28"/>
        <v>4339.536531269955</v>
      </c>
      <c r="F268" s="36">
        <f t="shared" si="29"/>
        <v>4102.7286889182296</v>
      </c>
      <c r="G268" s="37">
        <f t="shared" si="30"/>
        <v>1731711.8838190639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3"/>
      <c r="X268" s="3"/>
      <c r="Y268" s="3"/>
      <c r="Z268" s="3"/>
      <c r="AA268" s="3"/>
    </row>
    <row r="269" spans="1:27" ht="15.75">
      <c r="A269" s="5"/>
      <c r="B269" s="35">
        <f t="shared" si="21"/>
        <v>253</v>
      </c>
      <c r="C269" s="54">
        <f t="shared" si="26"/>
        <v>50683</v>
      </c>
      <c r="D269" s="36">
        <f t="shared" si="27"/>
        <v>1731711.8838190639</v>
      </c>
      <c r="E269" s="36">
        <f t="shared" si="28"/>
        <v>4329.279709547659</v>
      </c>
      <c r="F269" s="36">
        <f t="shared" si="29"/>
        <v>4112.9855106405257</v>
      </c>
      <c r="G269" s="37">
        <f t="shared" si="30"/>
        <v>1727598.8983084233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3"/>
      <c r="X269" s="3"/>
      <c r="Y269" s="3"/>
      <c r="Z269" s="3"/>
      <c r="AA269" s="3"/>
    </row>
    <row r="270" spans="1:27" ht="15.75">
      <c r="A270" s="5"/>
      <c r="B270" s="35">
        <f t="shared" si="21"/>
        <v>254</v>
      </c>
      <c r="C270" s="54">
        <f t="shared" si="26"/>
        <v>50714</v>
      </c>
      <c r="D270" s="36">
        <f t="shared" si="27"/>
        <v>1727598.8983084233</v>
      </c>
      <c r="E270" s="36">
        <f t="shared" si="28"/>
        <v>4318.9972457710583</v>
      </c>
      <c r="F270" s="36">
        <f t="shared" si="29"/>
        <v>4123.2679744171264</v>
      </c>
      <c r="G270" s="37">
        <f t="shared" si="30"/>
        <v>1723475.6303340062</v>
      </c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3"/>
      <c r="X270" s="3"/>
      <c r="Y270" s="3"/>
      <c r="Z270" s="3"/>
      <c r="AA270" s="3"/>
    </row>
    <row r="271" spans="1:27" ht="15.75">
      <c r="A271" s="5"/>
      <c r="B271" s="35">
        <f t="shared" si="21"/>
        <v>255</v>
      </c>
      <c r="C271" s="54">
        <f t="shared" si="26"/>
        <v>50744</v>
      </c>
      <c r="D271" s="36">
        <f t="shared" si="27"/>
        <v>1723475.6303340062</v>
      </c>
      <c r="E271" s="36">
        <f t="shared" si="28"/>
        <v>4308.6890758350155</v>
      </c>
      <c r="F271" s="36">
        <f t="shared" si="29"/>
        <v>4133.5761443531692</v>
      </c>
      <c r="G271" s="37">
        <f t="shared" si="30"/>
        <v>1719342.0541896529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3"/>
      <c r="X271" s="3"/>
      <c r="Y271" s="3"/>
      <c r="Z271" s="3"/>
      <c r="AA271" s="3"/>
    </row>
    <row r="272" spans="1:27" ht="15.75">
      <c r="A272" s="5"/>
      <c r="B272" s="35">
        <f t="shared" si="21"/>
        <v>256</v>
      </c>
      <c r="C272" s="54">
        <f t="shared" si="26"/>
        <v>50775</v>
      </c>
      <c r="D272" s="36">
        <f t="shared" si="27"/>
        <v>1719342.0541896529</v>
      </c>
      <c r="E272" s="36">
        <f t="shared" si="28"/>
        <v>4298.3551354741321</v>
      </c>
      <c r="F272" s="36">
        <f t="shared" si="29"/>
        <v>4143.9100847140526</v>
      </c>
      <c r="G272" s="37">
        <f t="shared" si="30"/>
        <v>1715198.144104939</v>
      </c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3"/>
      <c r="X272" s="3"/>
      <c r="Y272" s="3"/>
      <c r="Z272" s="3"/>
      <c r="AA272" s="3"/>
    </row>
    <row r="273" spans="1:27" ht="15.75">
      <c r="A273" s="5"/>
      <c r="B273" s="35">
        <f t="shared" si="21"/>
        <v>257</v>
      </c>
      <c r="C273" s="54">
        <f t="shared" si="26"/>
        <v>50806</v>
      </c>
      <c r="D273" s="36">
        <f t="shared" si="27"/>
        <v>1715198.144104939</v>
      </c>
      <c r="E273" s="36">
        <f t="shared" si="28"/>
        <v>4287.9953602623473</v>
      </c>
      <c r="F273" s="36">
        <f t="shared" si="29"/>
        <v>4154.2698599258374</v>
      </c>
      <c r="G273" s="37">
        <f t="shared" si="30"/>
        <v>1711043.8742450131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3"/>
      <c r="X273" s="3"/>
      <c r="Y273" s="3"/>
      <c r="Z273" s="3"/>
      <c r="AA273" s="3"/>
    </row>
    <row r="274" spans="1:27" ht="15.75">
      <c r="A274" s="5"/>
      <c r="B274" s="35">
        <f t="shared" ref="B274:B337" si="31">B273+1</f>
        <v>258</v>
      </c>
      <c r="C274" s="54">
        <f t="shared" si="26"/>
        <v>50834</v>
      </c>
      <c r="D274" s="36">
        <f t="shared" si="27"/>
        <v>1711043.8742450131</v>
      </c>
      <c r="E274" s="36">
        <f t="shared" si="28"/>
        <v>4277.6096856125323</v>
      </c>
      <c r="F274" s="36">
        <f t="shared" si="29"/>
        <v>4164.6555345756524</v>
      </c>
      <c r="G274" s="37">
        <f t="shared" si="30"/>
        <v>1706879.2187104374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3"/>
      <c r="X274" s="3"/>
      <c r="Y274" s="3"/>
      <c r="Z274" s="3"/>
      <c r="AA274" s="3"/>
    </row>
    <row r="275" spans="1:27" ht="15.75">
      <c r="A275" s="5"/>
      <c r="B275" s="35">
        <f t="shared" si="31"/>
        <v>259</v>
      </c>
      <c r="C275" s="54">
        <f t="shared" si="26"/>
        <v>50865</v>
      </c>
      <c r="D275" s="36">
        <f t="shared" si="27"/>
        <v>1706879.2187104374</v>
      </c>
      <c r="E275" s="36">
        <f t="shared" si="28"/>
        <v>4267.1980467760932</v>
      </c>
      <c r="F275" s="36">
        <f t="shared" si="29"/>
        <v>4175.0671734120915</v>
      </c>
      <c r="G275" s="37">
        <f t="shared" si="30"/>
        <v>1702704.1515370253</v>
      </c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3"/>
      <c r="X275" s="3"/>
      <c r="Y275" s="3"/>
      <c r="Z275" s="3"/>
      <c r="AA275" s="3"/>
    </row>
    <row r="276" spans="1:27" ht="15.75">
      <c r="A276" s="5"/>
      <c r="B276" s="35">
        <f t="shared" si="31"/>
        <v>260</v>
      </c>
      <c r="C276" s="54">
        <f t="shared" si="26"/>
        <v>50895</v>
      </c>
      <c r="D276" s="36">
        <f t="shared" si="27"/>
        <v>1702704.1515370253</v>
      </c>
      <c r="E276" s="36">
        <f t="shared" si="28"/>
        <v>4256.7603788425631</v>
      </c>
      <c r="F276" s="36">
        <f t="shared" si="29"/>
        <v>4185.5048413456216</v>
      </c>
      <c r="G276" s="37">
        <f t="shared" si="30"/>
        <v>1698518.6466956798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3"/>
      <c r="X276" s="3"/>
      <c r="Y276" s="3"/>
      <c r="Z276" s="3"/>
      <c r="AA276" s="3"/>
    </row>
    <row r="277" spans="1:27" ht="15.75">
      <c r="A277" s="5"/>
      <c r="B277" s="35">
        <f t="shared" si="31"/>
        <v>261</v>
      </c>
      <c r="C277" s="54">
        <f t="shared" si="26"/>
        <v>50926</v>
      </c>
      <c r="D277" s="36">
        <f t="shared" si="27"/>
        <v>1698518.6466956798</v>
      </c>
      <c r="E277" s="36">
        <f t="shared" si="28"/>
        <v>4246.2966167391996</v>
      </c>
      <c r="F277" s="36">
        <f t="shared" si="29"/>
        <v>4195.968603448985</v>
      </c>
      <c r="G277" s="37">
        <f t="shared" si="30"/>
        <v>1694322.6780922308</v>
      </c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3"/>
      <c r="X277" s="3"/>
      <c r="Y277" s="3"/>
      <c r="Z277" s="3"/>
      <c r="AA277" s="3"/>
    </row>
    <row r="278" spans="1:27" ht="15.75">
      <c r="A278" s="5"/>
      <c r="B278" s="35">
        <f t="shared" si="31"/>
        <v>262</v>
      </c>
      <c r="C278" s="54">
        <f t="shared" si="26"/>
        <v>50956</v>
      </c>
      <c r="D278" s="36">
        <f t="shared" si="27"/>
        <v>1694322.6780922308</v>
      </c>
      <c r="E278" s="36">
        <f t="shared" si="28"/>
        <v>4235.8066952305771</v>
      </c>
      <c r="F278" s="36">
        <f t="shared" si="29"/>
        <v>4206.4585249576076</v>
      </c>
      <c r="G278" s="37">
        <f t="shared" si="30"/>
        <v>1690116.2195672733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3"/>
      <c r="X278" s="3"/>
      <c r="Y278" s="3"/>
      <c r="Z278" s="3"/>
      <c r="AA278" s="3"/>
    </row>
    <row r="279" spans="1:27" ht="15.75">
      <c r="A279" s="5"/>
      <c r="B279" s="35">
        <f t="shared" si="31"/>
        <v>263</v>
      </c>
      <c r="C279" s="54">
        <f t="shared" si="26"/>
        <v>50987</v>
      </c>
      <c r="D279" s="36">
        <f t="shared" si="27"/>
        <v>1690116.2195672733</v>
      </c>
      <c r="E279" s="36">
        <f t="shared" si="28"/>
        <v>4225.290548918183</v>
      </c>
      <c r="F279" s="36">
        <f t="shared" si="29"/>
        <v>4216.9746712700016</v>
      </c>
      <c r="G279" s="37">
        <f t="shared" si="30"/>
        <v>1685899.2448960033</v>
      </c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3"/>
      <c r="X279" s="3"/>
      <c r="Y279" s="3"/>
      <c r="Z279" s="3"/>
      <c r="AA279" s="3"/>
    </row>
    <row r="280" spans="1:27" ht="15.75">
      <c r="A280" s="5"/>
      <c r="B280" s="35">
        <f t="shared" si="31"/>
        <v>264</v>
      </c>
      <c r="C280" s="54">
        <f t="shared" si="26"/>
        <v>51018</v>
      </c>
      <c r="D280" s="36">
        <f t="shared" si="27"/>
        <v>1685899.2448960033</v>
      </c>
      <c r="E280" s="36">
        <f t="shared" si="28"/>
        <v>4214.7481122400086</v>
      </c>
      <c r="F280" s="36">
        <f t="shared" si="29"/>
        <v>4227.5171079481761</v>
      </c>
      <c r="G280" s="37">
        <f t="shared" si="30"/>
        <v>1681671.7277880551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3"/>
      <c r="X280" s="3"/>
      <c r="Y280" s="3"/>
      <c r="Z280" s="3"/>
      <c r="AA280" s="3"/>
    </row>
    <row r="281" spans="1:27" ht="15.75">
      <c r="A281" s="5"/>
      <c r="B281" s="35">
        <f t="shared" si="31"/>
        <v>265</v>
      </c>
      <c r="C281" s="54">
        <f t="shared" si="26"/>
        <v>51048</v>
      </c>
      <c r="D281" s="36">
        <f t="shared" si="27"/>
        <v>1681671.7277880551</v>
      </c>
      <c r="E281" s="36">
        <f t="shared" si="28"/>
        <v>4204.1793194701377</v>
      </c>
      <c r="F281" s="36">
        <f t="shared" si="29"/>
        <v>4238.085900718047</v>
      </c>
      <c r="G281" s="37">
        <f t="shared" si="30"/>
        <v>1677433.641887337</v>
      </c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3"/>
      <c r="X281" s="3"/>
      <c r="Y281" s="3"/>
      <c r="Z281" s="3"/>
      <c r="AA281" s="3"/>
    </row>
    <row r="282" spans="1:27" ht="15.75">
      <c r="A282" s="5"/>
      <c r="B282" s="35">
        <f t="shared" si="31"/>
        <v>266</v>
      </c>
      <c r="C282" s="54">
        <f t="shared" si="26"/>
        <v>51079</v>
      </c>
      <c r="D282" s="36">
        <f t="shared" si="27"/>
        <v>1677433.641887337</v>
      </c>
      <c r="E282" s="36">
        <f t="shared" si="28"/>
        <v>4193.5841047183421</v>
      </c>
      <c r="F282" s="36">
        <f t="shared" si="29"/>
        <v>4248.6811154698426</v>
      </c>
      <c r="G282" s="37">
        <f t="shared" si="30"/>
        <v>1673184.9607718671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3"/>
      <c r="X282" s="3"/>
      <c r="Y282" s="3"/>
      <c r="Z282" s="3"/>
      <c r="AA282" s="3"/>
    </row>
    <row r="283" spans="1:27" ht="15.75">
      <c r="A283" s="5"/>
      <c r="B283" s="35">
        <f t="shared" si="31"/>
        <v>267</v>
      </c>
      <c r="C283" s="54">
        <f t="shared" si="26"/>
        <v>51109</v>
      </c>
      <c r="D283" s="36">
        <f t="shared" si="27"/>
        <v>1673184.9607718671</v>
      </c>
      <c r="E283" s="36">
        <f t="shared" si="28"/>
        <v>4182.9624019296671</v>
      </c>
      <c r="F283" s="36">
        <f t="shared" si="29"/>
        <v>4259.3028182585176</v>
      </c>
      <c r="G283" s="37">
        <f t="shared" si="30"/>
        <v>1668925.6579536085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3"/>
      <c r="X283" s="3"/>
      <c r="Y283" s="3"/>
      <c r="Z283" s="3"/>
      <c r="AA283" s="3"/>
    </row>
    <row r="284" spans="1:27" ht="15.75">
      <c r="A284" s="5"/>
      <c r="B284" s="35">
        <f t="shared" si="31"/>
        <v>268</v>
      </c>
      <c r="C284" s="54">
        <f t="shared" si="26"/>
        <v>51140</v>
      </c>
      <c r="D284" s="36">
        <f t="shared" si="27"/>
        <v>1668925.6579536085</v>
      </c>
      <c r="E284" s="36">
        <f t="shared" si="28"/>
        <v>4172.3141448840215</v>
      </c>
      <c r="F284" s="36">
        <f t="shared" si="29"/>
        <v>4269.9510753041632</v>
      </c>
      <c r="G284" s="37">
        <f t="shared" si="30"/>
        <v>1664655.7068783045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3"/>
      <c r="X284" s="3"/>
      <c r="Y284" s="3"/>
      <c r="Z284" s="3"/>
      <c r="AA284" s="3"/>
    </row>
    <row r="285" spans="1:27" ht="15.75">
      <c r="A285" s="5"/>
      <c r="B285" s="35">
        <f t="shared" si="31"/>
        <v>269</v>
      </c>
      <c r="C285" s="54">
        <f t="shared" si="26"/>
        <v>51171</v>
      </c>
      <c r="D285" s="36">
        <f t="shared" si="27"/>
        <v>1664655.7068783045</v>
      </c>
      <c r="E285" s="36">
        <f t="shared" si="28"/>
        <v>4161.639267195761</v>
      </c>
      <c r="F285" s="36">
        <f t="shared" si="29"/>
        <v>4280.6259529924237</v>
      </c>
      <c r="G285" s="37">
        <f t="shared" si="30"/>
        <v>1660375.0809253121</v>
      </c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3"/>
      <c r="X285" s="3"/>
      <c r="Y285" s="3"/>
      <c r="Z285" s="3"/>
      <c r="AA285" s="3"/>
    </row>
    <row r="286" spans="1:27" ht="15.75">
      <c r="A286" s="5"/>
      <c r="B286" s="35">
        <f t="shared" si="31"/>
        <v>270</v>
      </c>
      <c r="C286" s="54">
        <f t="shared" si="26"/>
        <v>51200</v>
      </c>
      <c r="D286" s="36">
        <f t="shared" si="27"/>
        <v>1660375.0809253121</v>
      </c>
      <c r="E286" s="36">
        <f t="shared" si="28"/>
        <v>4150.9377023132802</v>
      </c>
      <c r="F286" s="36">
        <f t="shared" si="29"/>
        <v>4291.3275178749045</v>
      </c>
      <c r="G286" s="37">
        <f t="shared" si="30"/>
        <v>1656083.7534074371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3"/>
      <c r="X286" s="3"/>
      <c r="Y286" s="3"/>
      <c r="Z286" s="3"/>
      <c r="AA286" s="3"/>
    </row>
    <row r="287" spans="1:27" ht="15.75">
      <c r="A287" s="5"/>
      <c r="B287" s="35">
        <f t="shared" si="31"/>
        <v>271</v>
      </c>
      <c r="C287" s="54">
        <f t="shared" si="26"/>
        <v>51231</v>
      </c>
      <c r="D287" s="36">
        <f t="shared" si="27"/>
        <v>1656083.7534074371</v>
      </c>
      <c r="E287" s="36">
        <f t="shared" si="28"/>
        <v>4140.2093835185924</v>
      </c>
      <c r="F287" s="36">
        <f t="shared" si="29"/>
        <v>4302.0558366695923</v>
      </c>
      <c r="G287" s="37">
        <f t="shared" si="30"/>
        <v>1651781.6975707675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3"/>
      <c r="X287" s="3"/>
      <c r="Y287" s="3"/>
      <c r="Z287" s="3"/>
      <c r="AA287" s="3"/>
    </row>
    <row r="288" spans="1:27" ht="15.75">
      <c r="A288" s="5"/>
      <c r="B288" s="35">
        <f t="shared" si="31"/>
        <v>272</v>
      </c>
      <c r="C288" s="54">
        <f t="shared" si="26"/>
        <v>51261</v>
      </c>
      <c r="D288" s="36">
        <f t="shared" si="27"/>
        <v>1651781.6975707675</v>
      </c>
      <c r="E288" s="36">
        <f t="shared" si="28"/>
        <v>4129.454243926918</v>
      </c>
      <c r="F288" s="36">
        <f t="shared" si="29"/>
        <v>4312.8109762612667</v>
      </c>
      <c r="G288" s="37">
        <f t="shared" si="30"/>
        <v>1647468.8865945062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3"/>
      <c r="X288" s="3"/>
      <c r="Y288" s="3"/>
      <c r="Z288" s="3"/>
      <c r="AA288" s="3"/>
    </row>
    <row r="289" spans="1:27" ht="15.75">
      <c r="A289" s="5"/>
      <c r="B289" s="35">
        <f t="shared" si="31"/>
        <v>273</v>
      </c>
      <c r="C289" s="54">
        <f t="shared" si="26"/>
        <v>51292</v>
      </c>
      <c r="D289" s="36">
        <f t="shared" si="27"/>
        <v>1647468.8865945062</v>
      </c>
      <c r="E289" s="36">
        <f t="shared" si="28"/>
        <v>4118.6722164862649</v>
      </c>
      <c r="F289" s="36">
        <f t="shared" si="29"/>
        <v>4323.5930037019198</v>
      </c>
      <c r="G289" s="37">
        <f t="shared" si="30"/>
        <v>1643145.2935908043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3"/>
      <c r="X289" s="3"/>
      <c r="Y289" s="3"/>
      <c r="Z289" s="3"/>
      <c r="AA289" s="3"/>
    </row>
    <row r="290" spans="1:27" ht="15.75">
      <c r="A290" s="5"/>
      <c r="B290" s="35">
        <f t="shared" si="31"/>
        <v>274</v>
      </c>
      <c r="C290" s="54">
        <f t="shared" si="26"/>
        <v>51322</v>
      </c>
      <c r="D290" s="36">
        <f t="shared" si="27"/>
        <v>1643145.2935908043</v>
      </c>
      <c r="E290" s="36">
        <f t="shared" si="28"/>
        <v>4107.8632339770111</v>
      </c>
      <c r="F290" s="36">
        <f t="shared" si="29"/>
        <v>4334.4019862111736</v>
      </c>
      <c r="G290" s="37">
        <f t="shared" si="30"/>
        <v>1638810.8916045933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3"/>
      <c r="X290" s="3"/>
      <c r="Y290" s="3"/>
      <c r="Z290" s="3"/>
      <c r="AA290" s="3"/>
    </row>
    <row r="291" spans="1:27" ht="15.75">
      <c r="A291" s="5"/>
      <c r="B291" s="35">
        <f t="shared" si="31"/>
        <v>275</v>
      </c>
      <c r="C291" s="54">
        <f t="shared" si="26"/>
        <v>51353</v>
      </c>
      <c r="D291" s="36">
        <f t="shared" si="27"/>
        <v>1638810.8916045933</v>
      </c>
      <c r="E291" s="36">
        <f t="shared" si="28"/>
        <v>4097.0272290114835</v>
      </c>
      <c r="F291" s="36">
        <f t="shared" si="29"/>
        <v>4345.2379911767011</v>
      </c>
      <c r="G291" s="37">
        <f t="shared" si="30"/>
        <v>1634465.6536134165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3"/>
      <c r="X291" s="3"/>
      <c r="Y291" s="3"/>
      <c r="Z291" s="3"/>
      <c r="AA291" s="3"/>
    </row>
    <row r="292" spans="1:27" ht="15.75">
      <c r="A292" s="5"/>
      <c r="B292" s="35">
        <f t="shared" si="31"/>
        <v>276</v>
      </c>
      <c r="C292" s="54">
        <f t="shared" si="26"/>
        <v>51384</v>
      </c>
      <c r="D292" s="36">
        <f t="shared" si="27"/>
        <v>1634465.6536134165</v>
      </c>
      <c r="E292" s="36">
        <f t="shared" si="28"/>
        <v>4086.1641340335409</v>
      </c>
      <c r="F292" s="36">
        <f t="shared" si="29"/>
        <v>4356.1010861546438</v>
      </c>
      <c r="G292" s="37">
        <f t="shared" si="30"/>
        <v>1630109.5525272619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3"/>
      <c r="X292" s="3"/>
      <c r="Y292" s="3"/>
      <c r="Z292" s="3"/>
      <c r="AA292" s="3"/>
    </row>
    <row r="293" spans="1:27" ht="15.75">
      <c r="A293" s="5"/>
      <c r="B293" s="35">
        <f t="shared" si="31"/>
        <v>277</v>
      </c>
      <c r="C293" s="54">
        <f t="shared" si="26"/>
        <v>51414</v>
      </c>
      <c r="D293" s="36">
        <f t="shared" si="27"/>
        <v>1630109.5525272619</v>
      </c>
      <c r="E293" s="36">
        <f t="shared" si="28"/>
        <v>4075.2738813181545</v>
      </c>
      <c r="F293" s="36">
        <f t="shared" si="29"/>
        <v>4366.9913388700297</v>
      </c>
      <c r="G293" s="37">
        <f t="shared" si="30"/>
        <v>1625742.5611883919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3"/>
      <c r="X293" s="3"/>
      <c r="Y293" s="3"/>
      <c r="Z293" s="3"/>
      <c r="AA293" s="3"/>
    </row>
    <row r="294" spans="1:27" ht="15.75">
      <c r="A294" s="5"/>
      <c r="B294" s="35">
        <f t="shared" si="31"/>
        <v>278</v>
      </c>
      <c r="C294" s="54">
        <f t="shared" si="26"/>
        <v>51445</v>
      </c>
      <c r="D294" s="36">
        <f t="shared" si="27"/>
        <v>1625742.5611883919</v>
      </c>
      <c r="E294" s="36">
        <f t="shared" si="28"/>
        <v>4064.3564029709796</v>
      </c>
      <c r="F294" s="36">
        <f t="shared" si="29"/>
        <v>4377.9088172172051</v>
      </c>
      <c r="G294" s="37">
        <f t="shared" si="30"/>
        <v>1621364.6523711747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3"/>
      <c r="X294" s="3"/>
      <c r="Y294" s="3"/>
      <c r="Z294" s="3"/>
      <c r="AA294" s="3"/>
    </row>
    <row r="295" spans="1:27" ht="15.75">
      <c r="A295" s="5"/>
      <c r="B295" s="35">
        <f t="shared" si="31"/>
        <v>279</v>
      </c>
      <c r="C295" s="54">
        <f t="shared" si="26"/>
        <v>51475</v>
      </c>
      <c r="D295" s="36">
        <f t="shared" si="27"/>
        <v>1621364.6523711747</v>
      </c>
      <c r="E295" s="36">
        <f t="shared" si="28"/>
        <v>4053.4116309279366</v>
      </c>
      <c r="F295" s="36">
        <f t="shared" si="29"/>
        <v>4388.8535892602486</v>
      </c>
      <c r="G295" s="37">
        <f t="shared" si="30"/>
        <v>1616975.7987819144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3"/>
      <c r="X295" s="3"/>
      <c r="Y295" s="3"/>
      <c r="Z295" s="3"/>
      <c r="AA295" s="3"/>
    </row>
    <row r="296" spans="1:27" ht="15.75">
      <c r="A296" s="5"/>
      <c r="B296" s="35">
        <f t="shared" si="31"/>
        <v>280</v>
      </c>
      <c r="C296" s="54">
        <f t="shared" si="26"/>
        <v>51506</v>
      </c>
      <c r="D296" s="36">
        <f t="shared" si="27"/>
        <v>1616975.7987819144</v>
      </c>
      <c r="E296" s="36">
        <f t="shared" si="28"/>
        <v>4042.4394969547861</v>
      </c>
      <c r="F296" s="36">
        <f t="shared" si="29"/>
        <v>4399.8257232333981</v>
      </c>
      <c r="G296" s="37">
        <f t="shared" si="30"/>
        <v>1612575.973058681</v>
      </c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3"/>
      <c r="X296" s="3"/>
      <c r="Y296" s="3"/>
      <c r="Z296" s="3"/>
      <c r="AA296" s="3"/>
    </row>
    <row r="297" spans="1:27" ht="15.75">
      <c r="A297" s="5"/>
      <c r="B297" s="35">
        <f t="shared" si="31"/>
        <v>281</v>
      </c>
      <c r="C297" s="54">
        <f t="shared" si="26"/>
        <v>51537</v>
      </c>
      <c r="D297" s="36">
        <f t="shared" si="27"/>
        <v>1612575.973058681</v>
      </c>
      <c r="E297" s="36">
        <f t="shared" si="28"/>
        <v>4031.4399326467023</v>
      </c>
      <c r="F297" s="36">
        <f t="shared" si="29"/>
        <v>4410.8252875414819</v>
      </c>
      <c r="G297" s="37">
        <f t="shared" si="30"/>
        <v>1608165.1477711396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3"/>
      <c r="X297" s="3"/>
      <c r="Y297" s="3"/>
      <c r="Z297" s="3"/>
      <c r="AA297" s="3"/>
    </row>
    <row r="298" spans="1:27" ht="15.75">
      <c r="A298" s="5"/>
      <c r="B298" s="35">
        <f t="shared" si="31"/>
        <v>282</v>
      </c>
      <c r="C298" s="54">
        <f t="shared" si="26"/>
        <v>51565</v>
      </c>
      <c r="D298" s="36">
        <f t="shared" si="27"/>
        <v>1608165.1477711396</v>
      </c>
      <c r="E298" s="36">
        <f t="shared" si="28"/>
        <v>4020.4128694278493</v>
      </c>
      <c r="F298" s="36">
        <f t="shared" si="29"/>
        <v>4421.852350760335</v>
      </c>
      <c r="G298" s="37">
        <f t="shared" si="30"/>
        <v>1603743.2954203794</v>
      </c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3"/>
      <c r="X298" s="3"/>
      <c r="Y298" s="3"/>
      <c r="Z298" s="3"/>
      <c r="AA298" s="3"/>
    </row>
    <row r="299" spans="1:27" ht="15.75">
      <c r="A299" s="5"/>
      <c r="B299" s="35">
        <f t="shared" si="31"/>
        <v>283</v>
      </c>
      <c r="C299" s="54">
        <f t="shared" si="26"/>
        <v>51596</v>
      </c>
      <c r="D299" s="36">
        <f t="shared" si="27"/>
        <v>1603743.2954203794</v>
      </c>
      <c r="E299" s="36">
        <f t="shared" si="28"/>
        <v>4009.3582385509485</v>
      </c>
      <c r="F299" s="36">
        <f t="shared" si="29"/>
        <v>4432.9069816372357</v>
      </c>
      <c r="G299" s="37">
        <f t="shared" si="30"/>
        <v>1599310.3884387421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3"/>
      <c r="X299" s="3"/>
      <c r="Y299" s="3"/>
      <c r="Z299" s="3"/>
      <c r="AA299" s="3"/>
    </row>
    <row r="300" spans="1:27" ht="15.75">
      <c r="A300" s="5"/>
      <c r="B300" s="35">
        <f t="shared" si="31"/>
        <v>284</v>
      </c>
      <c r="C300" s="54">
        <f t="shared" si="26"/>
        <v>51626</v>
      </c>
      <c r="D300" s="36">
        <f t="shared" si="27"/>
        <v>1599310.3884387421</v>
      </c>
      <c r="E300" s="36">
        <f t="shared" si="28"/>
        <v>3998.2759710968553</v>
      </c>
      <c r="F300" s="36">
        <f t="shared" si="29"/>
        <v>4443.9892490913298</v>
      </c>
      <c r="G300" s="37">
        <f t="shared" si="30"/>
        <v>1594866.3991896508</v>
      </c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3"/>
      <c r="X300" s="3"/>
      <c r="Y300" s="3"/>
      <c r="Z300" s="3"/>
      <c r="AA300" s="3"/>
    </row>
    <row r="301" spans="1:27" ht="15.75">
      <c r="A301" s="5"/>
      <c r="B301" s="35">
        <f t="shared" si="31"/>
        <v>285</v>
      </c>
      <c r="C301" s="54">
        <f t="shared" si="26"/>
        <v>51657</v>
      </c>
      <c r="D301" s="36">
        <f t="shared" si="27"/>
        <v>1594866.3991896508</v>
      </c>
      <c r="E301" s="36">
        <f t="shared" si="28"/>
        <v>3987.1659979741271</v>
      </c>
      <c r="F301" s="36">
        <f t="shared" si="29"/>
        <v>4455.0992222140576</v>
      </c>
      <c r="G301" s="37">
        <f t="shared" si="30"/>
        <v>1590411.2999674368</v>
      </c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3"/>
      <c r="X301" s="3"/>
      <c r="Y301" s="3"/>
      <c r="Z301" s="3"/>
      <c r="AA301" s="3"/>
    </row>
    <row r="302" spans="1:27" ht="15.75">
      <c r="A302" s="5"/>
      <c r="B302" s="35">
        <f t="shared" si="31"/>
        <v>286</v>
      </c>
      <c r="C302" s="54">
        <f t="shared" si="26"/>
        <v>51687</v>
      </c>
      <c r="D302" s="36">
        <f t="shared" si="27"/>
        <v>1590411.2999674368</v>
      </c>
      <c r="E302" s="36">
        <f t="shared" si="28"/>
        <v>3976.0282499185919</v>
      </c>
      <c r="F302" s="36">
        <f t="shared" si="29"/>
        <v>4466.2369702695923</v>
      </c>
      <c r="G302" s="37">
        <f t="shared" si="30"/>
        <v>1585945.0629971672</v>
      </c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3"/>
      <c r="X302" s="3"/>
      <c r="Y302" s="3"/>
      <c r="Z302" s="3"/>
      <c r="AA302" s="3"/>
    </row>
    <row r="303" spans="1:27" ht="15.75">
      <c r="A303" s="5"/>
      <c r="B303" s="35">
        <f t="shared" si="31"/>
        <v>287</v>
      </c>
      <c r="C303" s="54">
        <f t="shared" si="26"/>
        <v>51718</v>
      </c>
      <c r="D303" s="36">
        <f t="shared" si="27"/>
        <v>1585945.0629971672</v>
      </c>
      <c r="E303" s="36">
        <f t="shared" si="28"/>
        <v>3964.8626574929181</v>
      </c>
      <c r="F303" s="36">
        <f t="shared" si="29"/>
        <v>4477.4025626952662</v>
      </c>
      <c r="G303" s="37">
        <f t="shared" si="30"/>
        <v>1581467.6604344719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3"/>
      <c r="X303" s="3"/>
      <c r="Y303" s="3"/>
      <c r="Z303" s="3"/>
      <c r="AA303" s="3"/>
    </row>
    <row r="304" spans="1:27" ht="15.75">
      <c r="A304" s="5"/>
      <c r="B304" s="35">
        <f t="shared" si="31"/>
        <v>288</v>
      </c>
      <c r="C304" s="54">
        <f t="shared" si="26"/>
        <v>51749</v>
      </c>
      <c r="D304" s="36">
        <f t="shared" si="27"/>
        <v>1581467.6604344719</v>
      </c>
      <c r="E304" s="36">
        <f t="shared" si="28"/>
        <v>3953.6691510861797</v>
      </c>
      <c r="F304" s="36">
        <f t="shared" si="29"/>
        <v>4488.5960691020045</v>
      </c>
      <c r="G304" s="37">
        <f t="shared" si="30"/>
        <v>1576979.06436537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3"/>
      <c r="X304" s="3"/>
      <c r="Y304" s="3"/>
      <c r="Z304" s="3"/>
      <c r="AA304" s="3"/>
    </row>
    <row r="305" spans="1:27" ht="15.75">
      <c r="A305" s="5"/>
      <c r="B305" s="35">
        <f t="shared" si="31"/>
        <v>289</v>
      </c>
      <c r="C305" s="54">
        <f t="shared" si="26"/>
        <v>51779</v>
      </c>
      <c r="D305" s="36">
        <f t="shared" si="27"/>
        <v>1576979.06436537</v>
      </c>
      <c r="E305" s="36">
        <f t="shared" si="28"/>
        <v>3942.4476609134249</v>
      </c>
      <c r="F305" s="36">
        <f t="shared" si="29"/>
        <v>4499.8175592747593</v>
      </c>
      <c r="G305" s="37">
        <f t="shared" si="30"/>
        <v>1572479.2468060951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3"/>
      <c r="X305" s="3"/>
      <c r="Y305" s="3"/>
      <c r="Z305" s="3"/>
      <c r="AA305" s="3"/>
    </row>
    <row r="306" spans="1:27" ht="15.75">
      <c r="A306" s="5"/>
      <c r="B306" s="35">
        <f t="shared" si="31"/>
        <v>290</v>
      </c>
      <c r="C306" s="54">
        <f t="shared" si="26"/>
        <v>51810</v>
      </c>
      <c r="D306" s="36">
        <f t="shared" si="27"/>
        <v>1572479.2468060951</v>
      </c>
      <c r="E306" s="36">
        <f t="shared" si="28"/>
        <v>3931.1981170152376</v>
      </c>
      <c r="F306" s="36">
        <f t="shared" si="29"/>
        <v>4511.0671031729471</v>
      </c>
      <c r="G306" s="37">
        <f t="shared" si="30"/>
        <v>1567968.1797029222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3"/>
      <c r="X306" s="3"/>
      <c r="Y306" s="3"/>
      <c r="Z306" s="3"/>
      <c r="AA306" s="3"/>
    </row>
    <row r="307" spans="1:27" ht="15.75">
      <c r="A307" s="5"/>
      <c r="B307" s="35">
        <f t="shared" si="31"/>
        <v>291</v>
      </c>
      <c r="C307" s="54">
        <f t="shared" si="26"/>
        <v>51840</v>
      </c>
      <c r="D307" s="36">
        <f t="shared" si="27"/>
        <v>1567968.1797029222</v>
      </c>
      <c r="E307" s="36">
        <f t="shared" si="28"/>
        <v>3919.9204492573058</v>
      </c>
      <c r="F307" s="36">
        <f t="shared" si="29"/>
        <v>4522.3447709308784</v>
      </c>
      <c r="G307" s="37">
        <f t="shared" si="30"/>
        <v>1563445.8349319913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3"/>
      <c r="X307" s="3"/>
      <c r="Y307" s="3"/>
      <c r="Z307" s="3"/>
      <c r="AA307" s="3"/>
    </row>
    <row r="308" spans="1:27" ht="15.75">
      <c r="A308" s="5"/>
      <c r="B308" s="35">
        <f t="shared" si="31"/>
        <v>292</v>
      </c>
      <c r="C308" s="54">
        <f t="shared" si="26"/>
        <v>51871</v>
      </c>
      <c r="D308" s="36">
        <f t="shared" si="27"/>
        <v>1563445.8349319913</v>
      </c>
      <c r="E308" s="36">
        <f t="shared" si="28"/>
        <v>3908.6145873299779</v>
      </c>
      <c r="F308" s="36">
        <f t="shared" si="29"/>
        <v>4533.6506328582072</v>
      </c>
      <c r="G308" s="37">
        <f t="shared" si="30"/>
        <v>1558912.184299133</v>
      </c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3"/>
      <c r="X308" s="3"/>
      <c r="Y308" s="3"/>
      <c r="Z308" s="3"/>
      <c r="AA308" s="3"/>
    </row>
    <row r="309" spans="1:27" ht="15.75">
      <c r="A309" s="5"/>
      <c r="B309" s="35">
        <f t="shared" si="31"/>
        <v>293</v>
      </c>
      <c r="C309" s="54">
        <f t="shared" si="26"/>
        <v>51902</v>
      </c>
      <c r="D309" s="36">
        <f t="shared" si="27"/>
        <v>1558912.184299133</v>
      </c>
      <c r="E309" s="36">
        <f t="shared" si="28"/>
        <v>3897.2804607478324</v>
      </c>
      <c r="F309" s="36">
        <f t="shared" si="29"/>
        <v>4544.9847594403527</v>
      </c>
      <c r="G309" s="37">
        <f t="shared" si="30"/>
        <v>1554367.1995396926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3"/>
      <c r="X309" s="3"/>
      <c r="Y309" s="3"/>
      <c r="Z309" s="3"/>
      <c r="AA309" s="3"/>
    </row>
    <row r="310" spans="1:27" ht="15.75">
      <c r="A310" s="5"/>
      <c r="B310" s="35">
        <f t="shared" si="31"/>
        <v>294</v>
      </c>
      <c r="C310" s="54">
        <f t="shared" si="26"/>
        <v>51930</v>
      </c>
      <c r="D310" s="36">
        <f t="shared" si="27"/>
        <v>1554367.1995396926</v>
      </c>
      <c r="E310" s="36">
        <f t="shared" si="28"/>
        <v>3885.917998849231</v>
      </c>
      <c r="F310" s="36">
        <f t="shared" si="29"/>
        <v>4556.3472213389541</v>
      </c>
      <c r="G310" s="37">
        <f t="shared" si="30"/>
        <v>1549810.8523183537</v>
      </c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3"/>
      <c r="X310" s="3"/>
      <c r="Y310" s="3"/>
      <c r="Z310" s="3"/>
      <c r="AA310" s="3"/>
    </row>
    <row r="311" spans="1:27" ht="15.75">
      <c r="A311" s="5"/>
      <c r="B311" s="35">
        <f t="shared" si="31"/>
        <v>295</v>
      </c>
      <c r="C311" s="54">
        <f t="shared" si="26"/>
        <v>51961</v>
      </c>
      <c r="D311" s="36">
        <f t="shared" si="27"/>
        <v>1549810.8523183537</v>
      </c>
      <c r="E311" s="36">
        <f t="shared" si="28"/>
        <v>3874.5271307958842</v>
      </c>
      <c r="F311" s="36">
        <f t="shared" si="29"/>
        <v>4567.7380893923</v>
      </c>
      <c r="G311" s="37">
        <f t="shared" si="30"/>
        <v>1545243.1142289615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3"/>
      <c r="X311" s="3"/>
      <c r="Y311" s="3"/>
      <c r="Z311" s="3"/>
      <c r="AA311" s="3"/>
    </row>
    <row r="312" spans="1:27" ht="15.75">
      <c r="A312" s="5"/>
      <c r="B312" s="35">
        <f t="shared" si="31"/>
        <v>296</v>
      </c>
      <c r="C312" s="54">
        <f t="shared" si="26"/>
        <v>51991</v>
      </c>
      <c r="D312" s="36">
        <f t="shared" si="27"/>
        <v>1545243.1142289615</v>
      </c>
      <c r="E312" s="36">
        <f t="shared" si="28"/>
        <v>3863.1077855724034</v>
      </c>
      <c r="F312" s="36">
        <f t="shared" si="29"/>
        <v>4579.1574346157813</v>
      </c>
      <c r="G312" s="37">
        <f t="shared" si="30"/>
        <v>1540663.9567943458</v>
      </c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3"/>
      <c r="X312" s="3"/>
      <c r="Y312" s="3"/>
      <c r="Z312" s="3"/>
      <c r="AA312" s="3"/>
    </row>
    <row r="313" spans="1:27" ht="15.75">
      <c r="A313" s="5"/>
      <c r="B313" s="35">
        <f t="shared" si="31"/>
        <v>297</v>
      </c>
      <c r="C313" s="54">
        <f t="shared" si="26"/>
        <v>52022</v>
      </c>
      <c r="D313" s="36">
        <f t="shared" si="27"/>
        <v>1540663.9567943458</v>
      </c>
      <c r="E313" s="36">
        <f t="shared" si="28"/>
        <v>3851.6598919858643</v>
      </c>
      <c r="F313" s="36">
        <f t="shared" si="29"/>
        <v>4590.6053282023204</v>
      </c>
      <c r="G313" s="37">
        <f t="shared" si="30"/>
        <v>1536073.3514661435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3"/>
      <c r="X313" s="3"/>
      <c r="Y313" s="3"/>
      <c r="Z313" s="3"/>
      <c r="AA313" s="3"/>
    </row>
    <row r="314" spans="1:27" ht="15.75">
      <c r="A314" s="5"/>
      <c r="B314" s="35">
        <f t="shared" si="31"/>
        <v>298</v>
      </c>
      <c r="C314" s="54">
        <f t="shared" si="26"/>
        <v>52052</v>
      </c>
      <c r="D314" s="36">
        <f t="shared" si="27"/>
        <v>1536073.3514661435</v>
      </c>
      <c r="E314" s="36">
        <f t="shared" si="28"/>
        <v>3840.1833786653588</v>
      </c>
      <c r="F314" s="36">
        <f t="shared" si="29"/>
        <v>4602.0818415228259</v>
      </c>
      <c r="G314" s="37">
        <f t="shared" si="30"/>
        <v>1531471.2696246207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3"/>
      <c r="X314" s="3"/>
      <c r="Y314" s="3"/>
      <c r="Z314" s="3"/>
      <c r="AA314" s="3"/>
    </row>
    <row r="315" spans="1:27" ht="15.75">
      <c r="A315" s="5"/>
      <c r="B315" s="35">
        <f t="shared" si="31"/>
        <v>299</v>
      </c>
      <c r="C315" s="54">
        <f t="shared" si="26"/>
        <v>52083</v>
      </c>
      <c r="D315" s="36">
        <f t="shared" si="27"/>
        <v>1531471.2696246207</v>
      </c>
      <c r="E315" s="36">
        <f t="shared" si="28"/>
        <v>3828.6781740615515</v>
      </c>
      <c r="F315" s="36">
        <f t="shared" si="29"/>
        <v>4613.5870461266331</v>
      </c>
      <c r="G315" s="37">
        <f t="shared" si="30"/>
        <v>1526857.6825784941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3"/>
      <c r="X315" s="3"/>
      <c r="Y315" s="3"/>
      <c r="Z315" s="3"/>
      <c r="AA315" s="3"/>
    </row>
    <row r="316" spans="1:27" ht="15.75">
      <c r="A316" s="5"/>
      <c r="B316" s="35">
        <f t="shared" si="31"/>
        <v>300</v>
      </c>
      <c r="C316" s="54">
        <f t="shared" si="26"/>
        <v>52114</v>
      </c>
      <c r="D316" s="36">
        <f t="shared" si="27"/>
        <v>1526857.6825784941</v>
      </c>
      <c r="E316" s="36">
        <f t="shared" si="28"/>
        <v>3817.1442064462353</v>
      </c>
      <c r="F316" s="36">
        <f t="shared" si="29"/>
        <v>4625.1210137419494</v>
      </c>
      <c r="G316" s="37">
        <f t="shared" si="30"/>
        <v>1522232.5615647521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3"/>
      <c r="X316" s="3"/>
      <c r="Y316" s="3"/>
      <c r="Z316" s="3"/>
      <c r="AA316" s="3"/>
    </row>
    <row r="317" spans="1:27" ht="15.75">
      <c r="A317" s="5"/>
      <c r="B317" s="35">
        <f t="shared" si="31"/>
        <v>301</v>
      </c>
      <c r="C317" s="54">
        <f t="shared" si="26"/>
        <v>52144</v>
      </c>
      <c r="D317" s="36">
        <f t="shared" si="27"/>
        <v>1522232.5615647521</v>
      </c>
      <c r="E317" s="36">
        <f t="shared" si="28"/>
        <v>3805.58140391188</v>
      </c>
      <c r="F317" s="36">
        <f t="shared" si="29"/>
        <v>4636.6838162763052</v>
      </c>
      <c r="G317" s="37">
        <f t="shared" si="30"/>
        <v>1517595.8777484759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3"/>
      <c r="X317" s="3"/>
      <c r="Y317" s="3"/>
      <c r="Z317" s="3"/>
      <c r="AA317" s="3"/>
    </row>
    <row r="318" spans="1:27" ht="15.75">
      <c r="A318" s="5"/>
      <c r="B318" s="35">
        <f t="shared" si="31"/>
        <v>302</v>
      </c>
      <c r="C318" s="54">
        <f t="shared" si="26"/>
        <v>52175</v>
      </c>
      <c r="D318" s="36">
        <f t="shared" si="27"/>
        <v>1517595.8777484759</v>
      </c>
      <c r="E318" s="36">
        <f t="shared" si="28"/>
        <v>3793.9896943711897</v>
      </c>
      <c r="F318" s="36">
        <f t="shared" si="29"/>
        <v>4648.2755258169946</v>
      </c>
      <c r="G318" s="37">
        <f t="shared" si="30"/>
        <v>1512947.6022226589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3"/>
      <c r="X318" s="3"/>
      <c r="Y318" s="3"/>
      <c r="Z318" s="3"/>
      <c r="AA318" s="3"/>
    </row>
    <row r="319" spans="1:27" ht="15.75">
      <c r="A319" s="5"/>
      <c r="B319" s="35">
        <f t="shared" si="31"/>
        <v>303</v>
      </c>
      <c r="C319" s="54">
        <f t="shared" si="26"/>
        <v>52205</v>
      </c>
      <c r="D319" s="36">
        <f t="shared" si="27"/>
        <v>1512947.6022226589</v>
      </c>
      <c r="E319" s="36">
        <f t="shared" si="28"/>
        <v>3782.3690055566472</v>
      </c>
      <c r="F319" s="36">
        <f t="shared" si="29"/>
        <v>4659.8962146315371</v>
      </c>
      <c r="G319" s="37">
        <f t="shared" si="30"/>
        <v>1508287.7060080273</v>
      </c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3"/>
      <c r="X319" s="3"/>
      <c r="Y319" s="3"/>
      <c r="Z319" s="3"/>
      <c r="AA319" s="3"/>
    </row>
    <row r="320" spans="1:27" ht="15.75">
      <c r="A320" s="5"/>
      <c r="B320" s="35">
        <f t="shared" si="31"/>
        <v>304</v>
      </c>
      <c r="C320" s="54">
        <f t="shared" si="26"/>
        <v>52236</v>
      </c>
      <c r="D320" s="36">
        <f t="shared" si="27"/>
        <v>1508287.7060080273</v>
      </c>
      <c r="E320" s="36">
        <f t="shared" si="28"/>
        <v>3770.7192650200682</v>
      </c>
      <c r="F320" s="36">
        <f t="shared" si="29"/>
        <v>4671.5459551681161</v>
      </c>
      <c r="G320" s="37">
        <f t="shared" si="30"/>
        <v>1503616.1600528592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3"/>
      <c r="X320" s="3"/>
      <c r="Y320" s="3"/>
      <c r="Z320" s="3"/>
      <c r="AA320" s="3"/>
    </row>
    <row r="321" spans="1:27" ht="15.75">
      <c r="A321" s="5"/>
      <c r="B321" s="35">
        <f t="shared" si="31"/>
        <v>305</v>
      </c>
      <c r="C321" s="54">
        <f t="shared" ref="C321:C384" si="32">IF(D321&gt;1, DATE(YEAR(C320),MONTH(C320)+1,DAY(C320)),"")</f>
        <v>52267</v>
      </c>
      <c r="D321" s="36">
        <f t="shared" ref="D321:D384" si="33">IF(G320&lt;0,0,G320)</f>
        <v>1503616.1600528592</v>
      </c>
      <c r="E321" s="36">
        <f t="shared" ref="E321:E384" si="34">IF(D321=0,0,D321*$E$6/12)</f>
        <v>3759.0404001321476</v>
      </c>
      <c r="F321" s="36">
        <f t="shared" ref="F321:F384" si="35">IF(B321&gt;$E$7*12,0,$E$10-E321)</f>
        <v>4683.2248200560371</v>
      </c>
      <c r="G321" s="37">
        <f t="shared" ref="G321:G384" si="36">D321-F321</f>
        <v>1498932.9352328032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3"/>
      <c r="X321" s="3"/>
      <c r="Y321" s="3"/>
      <c r="Z321" s="3"/>
      <c r="AA321" s="3"/>
    </row>
    <row r="322" spans="1:27" ht="15.75">
      <c r="A322" s="5"/>
      <c r="B322" s="35">
        <f t="shared" si="31"/>
        <v>306</v>
      </c>
      <c r="C322" s="54">
        <f t="shared" si="32"/>
        <v>52295</v>
      </c>
      <c r="D322" s="36">
        <f t="shared" si="33"/>
        <v>1498932.9352328032</v>
      </c>
      <c r="E322" s="36">
        <f t="shared" si="34"/>
        <v>3747.3323380820079</v>
      </c>
      <c r="F322" s="36">
        <f t="shared" si="35"/>
        <v>4694.9328821061772</v>
      </c>
      <c r="G322" s="37">
        <f t="shared" si="36"/>
        <v>1494238.0023506971</v>
      </c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3"/>
      <c r="X322" s="3"/>
      <c r="Y322" s="3"/>
      <c r="Z322" s="3"/>
      <c r="AA322" s="3"/>
    </row>
    <row r="323" spans="1:27" ht="15.75">
      <c r="A323" s="5"/>
      <c r="B323" s="35">
        <f t="shared" si="31"/>
        <v>307</v>
      </c>
      <c r="C323" s="54">
        <f t="shared" si="32"/>
        <v>52326</v>
      </c>
      <c r="D323" s="36">
        <f t="shared" si="33"/>
        <v>1494238.0023506971</v>
      </c>
      <c r="E323" s="36">
        <f t="shared" si="34"/>
        <v>3735.5950058767426</v>
      </c>
      <c r="F323" s="36">
        <f t="shared" si="35"/>
        <v>4706.6702143114417</v>
      </c>
      <c r="G323" s="37">
        <f t="shared" si="36"/>
        <v>1489531.3321363856</v>
      </c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3"/>
      <c r="X323" s="3"/>
      <c r="Y323" s="3"/>
      <c r="Z323" s="3"/>
      <c r="AA323" s="3"/>
    </row>
    <row r="324" spans="1:27" ht="15.75">
      <c r="A324" s="5"/>
      <c r="B324" s="35">
        <f t="shared" si="31"/>
        <v>308</v>
      </c>
      <c r="C324" s="54">
        <f t="shared" si="32"/>
        <v>52356</v>
      </c>
      <c r="D324" s="36">
        <f t="shared" si="33"/>
        <v>1489531.3321363856</v>
      </c>
      <c r="E324" s="36">
        <f t="shared" si="34"/>
        <v>3723.8283303409639</v>
      </c>
      <c r="F324" s="36">
        <f t="shared" si="35"/>
        <v>4718.4368898472203</v>
      </c>
      <c r="G324" s="37">
        <f t="shared" si="36"/>
        <v>1484812.8952465383</v>
      </c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3"/>
      <c r="X324" s="3"/>
      <c r="Y324" s="3"/>
      <c r="Z324" s="3"/>
      <c r="AA324" s="3"/>
    </row>
    <row r="325" spans="1:27" ht="15.75">
      <c r="A325" s="5"/>
      <c r="B325" s="35">
        <f t="shared" si="31"/>
        <v>309</v>
      </c>
      <c r="C325" s="54">
        <f t="shared" si="32"/>
        <v>52387</v>
      </c>
      <c r="D325" s="36">
        <f t="shared" si="33"/>
        <v>1484812.8952465383</v>
      </c>
      <c r="E325" s="36">
        <f t="shared" si="34"/>
        <v>3712.032238116346</v>
      </c>
      <c r="F325" s="36">
        <f t="shared" si="35"/>
        <v>4730.2329820718387</v>
      </c>
      <c r="G325" s="37">
        <f t="shared" si="36"/>
        <v>1480082.6622644665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3"/>
      <c r="X325" s="3"/>
      <c r="Y325" s="3"/>
      <c r="Z325" s="3"/>
      <c r="AA325" s="3"/>
    </row>
    <row r="326" spans="1:27" ht="15.75">
      <c r="A326" s="5"/>
      <c r="B326" s="35">
        <f t="shared" si="31"/>
        <v>310</v>
      </c>
      <c r="C326" s="54">
        <f t="shared" si="32"/>
        <v>52417</v>
      </c>
      <c r="D326" s="36">
        <f t="shared" si="33"/>
        <v>1480082.6622644665</v>
      </c>
      <c r="E326" s="36">
        <f t="shared" si="34"/>
        <v>3700.2066556611662</v>
      </c>
      <c r="F326" s="36">
        <f t="shared" si="35"/>
        <v>4742.0585645270185</v>
      </c>
      <c r="G326" s="37">
        <f t="shared" si="36"/>
        <v>1475340.6036999396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3"/>
      <c r="X326" s="3"/>
      <c r="Y326" s="3"/>
      <c r="Z326" s="3"/>
      <c r="AA326" s="3"/>
    </row>
    <row r="327" spans="1:27" ht="15.75">
      <c r="A327" s="5"/>
      <c r="B327" s="35">
        <f t="shared" si="31"/>
        <v>311</v>
      </c>
      <c r="C327" s="54">
        <f t="shared" si="32"/>
        <v>52448</v>
      </c>
      <c r="D327" s="36">
        <f t="shared" si="33"/>
        <v>1475340.6036999396</v>
      </c>
      <c r="E327" s="36">
        <f t="shared" si="34"/>
        <v>3688.3515092498487</v>
      </c>
      <c r="F327" s="36">
        <f t="shared" si="35"/>
        <v>4753.9137109383355</v>
      </c>
      <c r="G327" s="37">
        <f t="shared" si="36"/>
        <v>1470586.6899890013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3"/>
      <c r="X327" s="3"/>
      <c r="Y327" s="3"/>
      <c r="Z327" s="3"/>
      <c r="AA327" s="3"/>
    </row>
    <row r="328" spans="1:27" ht="15.75">
      <c r="A328" s="5"/>
      <c r="B328" s="35">
        <f t="shared" si="31"/>
        <v>312</v>
      </c>
      <c r="C328" s="54">
        <f t="shared" si="32"/>
        <v>52479</v>
      </c>
      <c r="D328" s="36">
        <f t="shared" si="33"/>
        <v>1470586.6899890013</v>
      </c>
      <c r="E328" s="36">
        <f t="shared" si="34"/>
        <v>3676.466724972503</v>
      </c>
      <c r="F328" s="36">
        <f t="shared" si="35"/>
        <v>4765.7984952156821</v>
      </c>
      <c r="G328" s="37">
        <f t="shared" si="36"/>
        <v>1465820.8914937857</v>
      </c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3"/>
      <c r="X328" s="3"/>
      <c r="Y328" s="3"/>
      <c r="Z328" s="3"/>
      <c r="AA328" s="3"/>
    </row>
    <row r="329" spans="1:27" ht="15.75">
      <c r="A329" s="5"/>
      <c r="B329" s="35">
        <f t="shared" si="31"/>
        <v>313</v>
      </c>
      <c r="C329" s="54">
        <f t="shared" si="32"/>
        <v>52509</v>
      </c>
      <c r="D329" s="36">
        <f t="shared" si="33"/>
        <v>1465820.8914937857</v>
      </c>
      <c r="E329" s="36">
        <f t="shared" si="34"/>
        <v>3664.5522287344643</v>
      </c>
      <c r="F329" s="36">
        <f t="shared" si="35"/>
        <v>4777.71299145372</v>
      </c>
      <c r="G329" s="37">
        <f t="shared" si="36"/>
        <v>1461043.178502332</v>
      </c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3"/>
      <c r="X329" s="3"/>
      <c r="Y329" s="3"/>
      <c r="Z329" s="3"/>
      <c r="AA329" s="3"/>
    </row>
    <row r="330" spans="1:27" ht="15.75">
      <c r="A330" s="5"/>
      <c r="B330" s="35">
        <f t="shared" si="31"/>
        <v>314</v>
      </c>
      <c r="C330" s="54">
        <f t="shared" si="32"/>
        <v>52540</v>
      </c>
      <c r="D330" s="36">
        <f t="shared" si="33"/>
        <v>1461043.178502332</v>
      </c>
      <c r="E330" s="36">
        <f t="shared" si="34"/>
        <v>3652.60794625583</v>
      </c>
      <c r="F330" s="36">
        <f t="shared" si="35"/>
        <v>4789.6572739323547</v>
      </c>
      <c r="G330" s="37">
        <f t="shared" si="36"/>
        <v>1456253.5212283996</v>
      </c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3"/>
      <c r="X330" s="3"/>
      <c r="Y330" s="3"/>
      <c r="Z330" s="3"/>
      <c r="AA330" s="3"/>
    </row>
    <row r="331" spans="1:27" ht="15.75">
      <c r="A331" s="5"/>
      <c r="B331" s="35">
        <f t="shared" si="31"/>
        <v>315</v>
      </c>
      <c r="C331" s="54">
        <f t="shared" si="32"/>
        <v>52570</v>
      </c>
      <c r="D331" s="36">
        <f t="shared" si="33"/>
        <v>1456253.5212283996</v>
      </c>
      <c r="E331" s="36">
        <f t="shared" si="34"/>
        <v>3640.633803070999</v>
      </c>
      <c r="F331" s="36">
        <f t="shared" si="35"/>
        <v>4801.6314171171853</v>
      </c>
      <c r="G331" s="37">
        <f t="shared" si="36"/>
        <v>1451451.8898112825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3"/>
      <c r="X331" s="3"/>
      <c r="Y331" s="3"/>
      <c r="Z331" s="3"/>
      <c r="AA331" s="3"/>
    </row>
    <row r="332" spans="1:27" ht="15.75">
      <c r="A332" s="5"/>
      <c r="B332" s="35">
        <f t="shared" si="31"/>
        <v>316</v>
      </c>
      <c r="C332" s="54">
        <f t="shared" si="32"/>
        <v>52601</v>
      </c>
      <c r="D332" s="36">
        <f t="shared" si="33"/>
        <v>1451451.8898112825</v>
      </c>
      <c r="E332" s="36">
        <f t="shared" si="34"/>
        <v>3628.6297245282062</v>
      </c>
      <c r="F332" s="36">
        <f t="shared" si="35"/>
        <v>4813.6354956599789</v>
      </c>
      <c r="G332" s="37">
        <f t="shared" si="36"/>
        <v>1446638.2543156226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3"/>
      <c r="X332" s="3"/>
      <c r="Y332" s="3"/>
      <c r="Z332" s="3"/>
      <c r="AA332" s="3"/>
    </row>
    <row r="333" spans="1:27" ht="15.75">
      <c r="A333" s="5"/>
      <c r="B333" s="35">
        <f t="shared" si="31"/>
        <v>317</v>
      </c>
      <c r="C333" s="54">
        <f t="shared" si="32"/>
        <v>52632</v>
      </c>
      <c r="D333" s="36">
        <f t="shared" si="33"/>
        <v>1446638.2543156226</v>
      </c>
      <c r="E333" s="36">
        <f t="shared" si="34"/>
        <v>3616.5956357890568</v>
      </c>
      <c r="F333" s="36">
        <f t="shared" si="35"/>
        <v>4825.6695843991274</v>
      </c>
      <c r="G333" s="37">
        <f t="shared" si="36"/>
        <v>1441812.5847312235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3"/>
      <c r="X333" s="3"/>
      <c r="Y333" s="3"/>
      <c r="Z333" s="3"/>
      <c r="AA333" s="3"/>
    </row>
    <row r="334" spans="1:27" ht="15.75">
      <c r="A334" s="5"/>
      <c r="B334" s="35">
        <f t="shared" si="31"/>
        <v>318</v>
      </c>
      <c r="C334" s="54">
        <f t="shared" si="32"/>
        <v>52661</v>
      </c>
      <c r="D334" s="36">
        <f t="shared" si="33"/>
        <v>1441812.5847312235</v>
      </c>
      <c r="E334" s="36">
        <f t="shared" si="34"/>
        <v>3604.5314618280586</v>
      </c>
      <c r="F334" s="36">
        <f t="shared" si="35"/>
        <v>4837.7337583601256</v>
      </c>
      <c r="G334" s="37">
        <f t="shared" si="36"/>
        <v>1436974.8509728634</v>
      </c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3"/>
      <c r="X334" s="3"/>
      <c r="Y334" s="3"/>
      <c r="Z334" s="3"/>
      <c r="AA334" s="3"/>
    </row>
    <row r="335" spans="1:27" ht="15.75">
      <c r="A335" s="5"/>
      <c r="B335" s="35">
        <f t="shared" si="31"/>
        <v>319</v>
      </c>
      <c r="C335" s="54">
        <f t="shared" si="32"/>
        <v>52692</v>
      </c>
      <c r="D335" s="36">
        <f t="shared" si="33"/>
        <v>1436974.8509728634</v>
      </c>
      <c r="E335" s="36">
        <f t="shared" si="34"/>
        <v>3592.4371274321584</v>
      </c>
      <c r="F335" s="36">
        <f t="shared" si="35"/>
        <v>4849.8280927560263</v>
      </c>
      <c r="G335" s="37">
        <f t="shared" si="36"/>
        <v>1432125.0228801074</v>
      </c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3"/>
      <c r="X335" s="3"/>
      <c r="Y335" s="3"/>
      <c r="Z335" s="3"/>
      <c r="AA335" s="3"/>
    </row>
    <row r="336" spans="1:27" ht="15.75">
      <c r="A336" s="5"/>
      <c r="B336" s="35">
        <f t="shared" si="31"/>
        <v>320</v>
      </c>
      <c r="C336" s="54">
        <f t="shared" si="32"/>
        <v>52722</v>
      </c>
      <c r="D336" s="36">
        <f t="shared" si="33"/>
        <v>1432125.0228801074</v>
      </c>
      <c r="E336" s="36">
        <f t="shared" si="34"/>
        <v>3580.3125572002682</v>
      </c>
      <c r="F336" s="36">
        <f t="shared" si="35"/>
        <v>4861.9526629879165</v>
      </c>
      <c r="G336" s="37">
        <f t="shared" si="36"/>
        <v>1427263.0702171195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3"/>
      <c r="X336" s="3"/>
      <c r="Y336" s="3"/>
      <c r="Z336" s="3"/>
      <c r="AA336" s="3"/>
    </row>
    <row r="337" spans="1:27" ht="15.75">
      <c r="A337" s="5"/>
      <c r="B337" s="35">
        <f t="shared" si="31"/>
        <v>321</v>
      </c>
      <c r="C337" s="54">
        <f t="shared" si="32"/>
        <v>52753</v>
      </c>
      <c r="D337" s="36">
        <f t="shared" si="33"/>
        <v>1427263.0702171195</v>
      </c>
      <c r="E337" s="36">
        <f t="shared" si="34"/>
        <v>3568.1576755427991</v>
      </c>
      <c r="F337" s="36">
        <f t="shared" si="35"/>
        <v>4874.1075446453851</v>
      </c>
      <c r="G337" s="37">
        <f t="shared" si="36"/>
        <v>1422388.9626724741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3"/>
      <c r="X337" s="3"/>
      <c r="Y337" s="3"/>
      <c r="Z337" s="3"/>
      <c r="AA337" s="3"/>
    </row>
    <row r="338" spans="1:27" ht="15.75">
      <c r="A338" s="5"/>
      <c r="B338" s="35">
        <f t="shared" ref="B338:B401" si="37">B337+1</f>
        <v>322</v>
      </c>
      <c r="C338" s="54">
        <f t="shared" si="32"/>
        <v>52783</v>
      </c>
      <c r="D338" s="36">
        <f t="shared" si="33"/>
        <v>1422388.9626724741</v>
      </c>
      <c r="E338" s="36">
        <f t="shared" si="34"/>
        <v>3555.972406681185</v>
      </c>
      <c r="F338" s="36">
        <f t="shared" si="35"/>
        <v>4886.2928135069997</v>
      </c>
      <c r="G338" s="37">
        <f t="shared" si="36"/>
        <v>1417502.6698589672</v>
      </c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3"/>
      <c r="X338" s="3"/>
      <c r="Y338" s="3"/>
      <c r="Z338" s="3"/>
      <c r="AA338" s="3"/>
    </row>
    <row r="339" spans="1:27" ht="15.75">
      <c r="A339" s="5"/>
      <c r="B339" s="35">
        <f t="shared" si="37"/>
        <v>323</v>
      </c>
      <c r="C339" s="54">
        <f t="shared" si="32"/>
        <v>52814</v>
      </c>
      <c r="D339" s="36">
        <f t="shared" si="33"/>
        <v>1417502.6698589672</v>
      </c>
      <c r="E339" s="36">
        <f t="shared" si="34"/>
        <v>3543.7566746474181</v>
      </c>
      <c r="F339" s="36">
        <f t="shared" si="35"/>
        <v>4898.5085455407661</v>
      </c>
      <c r="G339" s="37">
        <f t="shared" si="36"/>
        <v>1412604.1613134264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3"/>
      <c r="X339" s="3"/>
      <c r="Y339" s="3"/>
      <c r="Z339" s="3"/>
      <c r="AA339" s="3"/>
    </row>
    <row r="340" spans="1:27" ht="15.75">
      <c r="A340" s="5"/>
      <c r="B340" s="35">
        <f t="shared" si="37"/>
        <v>324</v>
      </c>
      <c r="C340" s="54">
        <f t="shared" si="32"/>
        <v>52845</v>
      </c>
      <c r="D340" s="36">
        <f t="shared" si="33"/>
        <v>1412604.1613134264</v>
      </c>
      <c r="E340" s="36">
        <f t="shared" si="34"/>
        <v>3531.5104032835661</v>
      </c>
      <c r="F340" s="36">
        <f t="shared" si="35"/>
        <v>4910.7548169046186</v>
      </c>
      <c r="G340" s="37">
        <f t="shared" si="36"/>
        <v>1407693.4064965218</v>
      </c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3"/>
      <c r="X340" s="3"/>
      <c r="Y340" s="3"/>
      <c r="Z340" s="3"/>
      <c r="AA340" s="3"/>
    </row>
    <row r="341" spans="1:27" ht="15.75">
      <c r="A341" s="5"/>
      <c r="B341" s="35">
        <f t="shared" si="37"/>
        <v>325</v>
      </c>
      <c r="C341" s="54">
        <f t="shared" si="32"/>
        <v>52875</v>
      </c>
      <c r="D341" s="36">
        <f t="shared" si="33"/>
        <v>1407693.4064965218</v>
      </c>
      <c r="E341" s="36">
        <f t="shared" si="34"/>
        <v>3519.2335162413042</v>
      </c>
      <c r="F341" s="36">
        <f t="shared" si="35"/>
        <v>4923.031703946881</v>
      </c>
      <c r="G341" s="37">
        <f t="shared" si="36"/>
        <v>1402770.3747925749</v>
      </c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3"/>
      <c r="X341" s="3"/>
      <c r="Y341" s="3"/>
      <c r="Z341" s="3"/>
      <c r="AA341" s="3"/>
    </row>
    <row r="342" spans="1:27" ht="15.75">
      <c r="A342" s="5"/>
      <c r="B342" s="35">
        <f t="shared" si="37"/>
        <v>326</v>
      </c>
      <c r="C342" s="54">
        <f t="shared" si="32"/>
        <v>52906</v>
      </c>
      <c r="D342" s="36">
        <f t="shared" si="33"/>
        <v>1402770.3747925749</v>
      </c>
      <c r="E342" s="36">
        <f t="shared" si="34"/>
        <v>3506.9259369814372</v>
      </c>
      <c r="F342" s="36">
        <f t="shared" si="35"/>
        <v>4935.3392832067475</v>
      </c>
      <c r="G342" s="37">
        <f t="shared" si="36"/>
        <v>1397835.0355093682</v>
      </c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3"/>
      <c r="X342" s="3"/>
      <c r="Y342" s="3"/>
      <c r="Z342" s="3"/>
      <c r="AA342" s="3"/>
    </row>
    <row r="343" spans="1:27" ht="15.75">
      <c r="A343" s="5"/>
      <c r="B343" s="35">
        <f t="shared" si="37"/>
        <v>327</v>
      </c>
      <c r="C343" s="54">
        <f t="shared" si="32"/>
        <v>52936</v>
      </c>
      <c r="D343" s="36">
        <f t="shared" si="33"/>
        <v>1397835.0355093682</v>
      </c>
      <c r="E343" s="36">
        <f t="shared" si="34"/>
        <v>3494.5875887734201</v>
      </c>
      <c r="F343" s="36">
        <f t="shared" si="35"/>
        <v>4947.6776314147646</v>
      </c>
      <c r="G343" s="37">
        <f t="shared" si="36"/>
        <v>1392887.3578779534</v>
      </c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3"/>
      <c r="X343" s="3"/>
      <c r="Y343" s="3"/>
      <c r="Z343" s="3"/>
      <c r="AA343" s="3"/>
    </row>
    <row r="344" spans="1:27" ht="15.75">
      <c r="A344" s="5"/>
      <c r="B344" s="35">
        <f t="shared" si="37"/>
        <v>328</v>
      </c>
      <c r="C344" s="54">
        <f t="shared" si="32"/>
        <v>52967</v>
      </c>
      <c r="D344" s="36">
        <f t="shared" si="33"/>
        <v>1392887.3578779534</v>
      </c>
      <c r="E344" s="36">
        <f t="shared" si="34"/>
        <v>3482.218394694883</v>
      </c>
      <c r="F344" s="36">
        <f t="shared" si="35"/>
        <v>4960.0468254933021</v>
      </c>
      <c r="G344" s="37">
        <f t="shared" si="36"/>
        <v>1387927.3110524602</v>
      </c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3"/>
      <c r="X344" s="3"/>
      <c r="Y344" s="3"/>
      <c r="Z344" s="3"/>
      <c r="AA344" s="3"/>
    </row>
    <row r="345" spans="1:27" ht="15.75">
      <c r="A345" s="5"/>
      <c r="B345" s="35">
        <f t="shared" si="37"/>
        <v>329</v>
      </c>
      <c r="C345" s="54">
        <f t="shared" si="32"/>
        <v>52998</v>
      </c>
      <c r="D345" s="36">
        <f t="shared" si="33"/>
        <v>1387927.3110524602</v>
      </c>
      <c r="E345" s="36">
        <f t="shared" si="34"/>
        <v>3469.8182776311501</v>
      </c>
      <c r="F345" s="36">
        <f t="shared" si="35"/>
        <v>4972.4469425570351</v>
      </c>
      <c r="G345" s="37">
        <f t="shared" si="36"/>
        <v>1382954.8641099031</v>
      </c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3"/>
      <c r="X345" s="3"/>
      <c r="Y345" s="3"/>
      <c r="Z345" s="3"/>
      <c r="AA345" s="3"/>
    </row>
    <row r="346" spans="1:27" ht="15.75">
      <c r="A346" s="5"/>
      <c r="B346" s="35">
        <f t="shared" si="37"/>
        <v>330</v>
      </c>
      <c r="C346" s="54">
        <f t="shared" si="32"/>
        <v>53026</v>
      </c>
      <c r="D346" s="36">
        <f t="shared" si="33"/>
        <v>1382954.8641099031</v>
      </c>
      <c r="E346" s="36">
        <f t="shared" si="34"/>
        <v>3457.3871602747572</v>
      </c>
      <c r="F346" s="36">
        <f t="shared" si="35"/>
        <v>4984.8780599134279</v>
      </c>
      <c r="G346" s="37">
        <f t="shared" si="36"/>
        <v>1377969.9860499897</v>
      </c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3"/>
      <c r="X346" s="3"/>
      <c r="Y346" s="3"/>
      <c r="Z346" s="3"/>
      <c r="AA346" s="3"/>
    </row>
    <row r="347" spans="1:27" ht="15.75">
      <c r="A347" s="5"/>
      <c r="B347" s="35">
        <f t="shared" si="37"/>
        <v>331</v>
      </c>
      <c r="C347" s="54">
        <f t="shared" si="32"/>
        <v>53057</v>
      </c>
      <c r="D347" s="36">
        <f t="shared" si="33"/>
        <v>1377969.9860499897</v>
      </c>
      <c r="E347" s="36">
        <f t="shared" si="34"/>
        <v>3444.9249651249743</v>
      </c>
      <c r="F347" s="36">
        <f t="shared" si="35"/>
        <v>4997.3402550632109</v>
      </c>
      <c r="G347" s="37">
        <f t="shared" si="36"/>
        <v>1372972.6457949264</v>
      </c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3"/>
      <c r="X347" s="3"/>
      <c r="Y347" s="3"/>
      <c r="Z347" s="3"/>
      <c r="AA347" s="3"/>
    </row>
    <row r="348" spans="1:27" ht="15.75">
      <c r="A348" s="5"/>
      <c r="B348" s="35">
        <f t="shared" si="37"/>
        <v>332</v>
      </c>
      <c r="C348" s="54">
        <f t="shared" si="32"/>
        <v>53087</v>
      </c>
      <c r="D348" s="36">
        <f t="shared" si="33"/>
        <v>1372972.6457949264</v>
      </c>
      <c r="E348" s="36">
        <f t="shared" si="34"/>
        <v>3432.431614487316</v>
      </c>
      <c r="F348" s="36">
        <f t="shared" si="35"/>
        <v>5009.8336057008692</v>
      </c>
      <c r="G348" s="37">
        <f t="shared" si="36"/>
        <v>1367962.8121892256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3"/>
      <c r="X348" s="3"/>
      <c r="Y348" s="3"/>
      <c r="Z348" s="3"/>
      <c r="AA348" s="3"/>
    </row>
    <row r="349" spans="1:27" ht="15.75">
      <c r="A349" s="5"/>
      <c r="B349" s="35">
        <f t="shared" si="37"/>
        <v>333</v>
      </c>
      <c r="C349" s="54">
        <f t="shared" si="32"/>
        <v>53118</v>
      </c>
      <c r="D349" s="36">
        <f t="shared" si="33"/>
        <v>1367962.8121892256</v>
      </c>
      <c r="E349" s="36">
        <f t="shared" si="34"/>
        <v>3419.9070304730635</v>
      </c>
      <c r="F349" s="36">
        <f t="shared" si="35"/>
        <v>5022.3581897151216</v>
      </c>
      <c r="G349" s="37">
        <f t="shared" si="36"/>
        <v>1362940.4539995105</v>
      </c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3"/>
      <c r="X349" s="3"/>
      <c r="Y349" s="3"/>
      <c r="Z349" s="3"/>
      <c r="AA349" s="3"/>
    </row>
    <row r="350" spans="1:27" ht="15.75">
      <c r="A350" s="5"/>
      <c r="B350" s="35">
        <f t="shared" si="37"/>
        <v>334</v>
      </c>
      <c r="C350" s="54">
        <f t="shared" si="32"/>
        <v>53148</v>
      </c>
      <c r="D350" s="36">
        <f t="shared" si="33"/>
        <v>1362940.4539995105</v>
      </c>
      <c r="E350" s="36">
        <f t="shared" si="34"/>
        <v>3407.3511349987762</v>
      </c>
      <c r="F350" s="36">
        <f t="shared" si="35"/>
        <v>5034.9140851894081</v>
      </c>
      <c r="G350" s="37">
        <f t="shared" si="36"/>
        <v>1357905.5399143212</v>
      </c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3"/>
      <c r="X350" s="3"/>
      <c r="Y350" s="3"/>
      <c r="Z350" s="3"/>
      <c r="AA350" s="3"/>
    </row>
    <row r="351" spans="1:27" ht="15.75">
      <c r="A351" s="5"/>
      <c r="B351" s="35">
        <f t="shared" si="37"/>
        <v>335</v>
      </c>
      <c r="C351" s="54">
        <f t="shared" si="32"/>
        <v>53179</v>
      </c>
      <c r="D351" s="36">
        <f t="shared" si="33"/>
        <v>1357905.5399143212</v>
      </c>
      <c r="E351" s="36">
        <f t="shared" si="34"/>
        <v>3394.7638497858029</v>
      </c>
      <c r="F351" s="36">
        <f t="shared" si="35"/>
        <v>5047.5013704023822</v>
      </c>
      <c r="G351" s="37">
        <f t="shared" si="36"/>
        <v>1352858.0385439189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3"/>
      <c r="X351" s="3"/>
      <c r="Y351" s="3"/>
      <c r="Z351" s="3"/>
      <c r="AA351" s="3"/>
    </row>
    <row r="352" spans="1:27" ht="15.75">
      <c r="A352" s="5"/>
      <c r="B352" s="35">
        <f t="shared" si="37"/>
        <v>336</v>
      </c>
      <c r="C352" s="54">
        <f t="shared" si="32"/>
        <v>53210</v>
      </c>
      <c r="D352" s="36">
        <f t="shared" si="33"/>
        <v>1352858.0385439189</v>
      </c>
      <c r="E352" s="36">
        <f t="shared" si="34"/>
        <v>3382.1450963597968</v>
      </c>
      <c r="F352" s="36">
        <f t="shared" si="35"/>
        <v>5060.1201238283884</v>
      </c>
      <c r="G352" s="37">
        <f t="shared" si="36"/>
        <v>1347797.9184200906</v>
      </c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3"/>
      <c r="X352" s="3"/>
      <c r="Y352" s="3"/>
      <c r="Z352" s="3"/>
      <c r="AA352" s="3"/>
    </row>
    <row r="353" spans="1:27" ht="15.75">
      <c r="A353" s="5"/>
      <c r="B353" s="35">
        <f t="shared" si="37"/>
        <v>337</v>
      </c>
      <c r="C353" s="54">
        <f t="shared" si="32"/>
        <v>53240</v>
      </c>
      <c r="D353" s="36">
        <f t="shared" si="33"/>
        <v>1347797.9184200906</v>
      </c>
      <c r="E353" s="36">
        <f t="shared" si="34"/>
        <v>3369.4947960502263</v>
      </c>
      <c r="F353" s="36">
        <f t="shared" si="35"/>
        <v>5072.7704241379579</v>
      </c>
      <c r="G353" s="37">
        <f t="shared" si="36"/>
        <v>1342725.1479959525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3"/>
      <c r="X353" s="3"/>
      <c r="Y353" s="3"/>
      <c r="Z353" s="3"/>
      <c r="AA353" s="3"/>
    </row>
    <row r="354" spans="1:27" ht="15.75">
      <c r="A354" s="5"/>
      <c r="B354" s="35">
        <f t="shared" si="37"/>
        <v>338</v>
      </c>
      <c r="C354" s="54">
        <f t="shared" si="32"/>
        <v>53271</v>
      </c>
      <c r="D354" s="36">
        <f t="shared" si="33"/>
        <v>1342725.1479959525</v>
      </c>
      <c r="E354" s="36">
        <f t="shared" si="34"/>
        <v>3356.8128699898812</v>
      </c>
      <c r="F354" s="36">
        <f t="shared" si="35"/>
        <v>5085.452350198304</v>
      </c>
      <c r="G354" s="37">
        <f t="shared" si="36"/>
        <v>1337639.6956457542</v>
      </c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3"/>
      <c r="X354" s="3"/>
      <c r="Y354" s="3"/>
      <c r="Z354" s="3"/>
      <c r="AA354" s="3"/>
    </row>
    <row r="355" spans="1:27" ht="15.75">
      <c r="A355" s="5"/>
      <c r="B355" s="35">
        <f t="shared" si="37"/>
        <v>339</v>
      </c>
      <c r="C355" s="54">
        <f t="shared" si="32"/>
        <v>53301</v>
      </c>
      <c r="D355" s="36">
        <f t="shared" si="33"/>
        <v>1337639.6956457542</v>
      </c>
      <c r="E355" s="36">
        <f t="shared" si="34"/>
        <v>3344.099239114385</v>
      </c>
      <c r="F355" s="36">
        <f t="shared" si="35"/>
        <v>5098.1659810738001</v>
      </c>
      <c r="G355" s="37">
        <f t="shared" si="36"/>
        <v>1332541.5296646804</v>
      </c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3"/>
      <c r="X355" s="3"/>
      <c r="Y355" s="3"/>
      <c r="Z355" s="3"/>
      <c r="AA355" s="3"/>
    </row>
    <row r="356" spans="1:27" ht="15.75">
      <c r="A356" s="5"/>
      <c r="B356" s="35">
        <f t="shared" si="37"/>
        <v>340</v>
      </c>
      <c r="C356" s="54">
        <f t="shared" si="32"/>
        <v>53332</v>
      </c>
      <c r="D356" s="36">
        <f t="shared" si="33"/>
        <v>1332541.5296646804</v>
      </c>
      <c r="E356" s="36">
        <f t="shared" si="34"/>
        <v>3331.3538241617007</v>
      </c>
      <c r="F356" s="36">
        <f t="shared" si="35"/>
        <v>5110.911396026484</v>
      </c>
      <c r="G356" s="37">
        <f t="shared" si="36"/>
        <v>1327430.618268654</v>
      </c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3"/>
      <c r="X356" s="3"/>
      <c r="Y356" s="3"/>
      <c r="Z356" s="3"/>
      <c r="AA356" s="3"/>
    </row>
    <row r="357" spans="1:27" ht="15.75">
      <c r="A357" s="5"/>
      <c r="B357" s="35">
        <f t="shared" si="37"/>
        <v>341</v>
      </c>
      <c r="C357" s="54">
        <f t="shared" si="32"/>
        <v>53363</v>
      </c>
      <c r="D357" s="36">
        <f t="shared" si="33"/>
        <v>1327430.618268654</v>
      </c>
      <c r="E357" s="36">
        <f t="shared" si="34"/>
        <v>3318.5765456716349</v>
      </c>
      <c r="F357" s="36">
        <f t="shared" si="35"/>
        <v>5123.6886745165502</v>
      </c>
      <c r="G357" s="37">
        <f t="shared" si="36"/>
        <v>1322306.9295941375</v>
      </c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3"/>
      <c r="X357" s="3"/>
      <c r="Y357" s="3"/>
      <c r="Z357" s="3"/>
      <c r="AA357" s="3"/>
    </row>
    <row r="358" spans="1:27" ht="15.75">
      <c r="A358" s="5"/>
      <c r="B358" s="35">
        <f t="shared" si="37"/>
        <v>342</v>
      </c>
      <c r="C358" s="54">
        <f t="shared" si="32"/>
        <v>53391</v>
      </c>
      <c r="D358" s="36">
        <f t="shared" si="33"/>
        <v>1322306.9295941375</v>
      </c>
      <c r="E358" s="36">
        <f t="shared" si="34"/>
        <v>3305.7673239853434</v>
      </c>
      <c r="F358" s="36">
        <f t="shared" si="35"/>
        <v>5136.4978962028417</v>
      </c>
      <c r="G358" s="37">
        <f t="shared" si="36"/>
        <v>1317170.4316979346</v>
      </c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3"/>
      <c r="X358" s="3"/>
      <c r="Y358" s="3"/>
      <c r="Z358" s="3"/>
      <c r="AA358" s="3"/>
    </row>
    <row r="359" spans="1:27" ht="15.75">
      <c r="A359" s="5"/>
      <c r="B359" s="35">
        <f t="shared" si="37"/>
        <v>343</v>
      </c>
      <c r="C359" s="54">
        <f t="shared" si="32"/>
        <v>53422</v>
      </c>
      <c r="D359" s="36">
        <f t="shared" si="33"/>
        <v>1317170.4316979346</v>
      </c>
      <c r="E359" s="36">
        <f t="shared" si="34"/>
        <v>3292.9260792448367</v>
      </c>
      <c r="F359" s="36">
        <f t="shared" si="35"/>
        <v>5149.339140943348</v>
      </c>
      <c r="G359" s="37">
        <f t="shared" si="36"/>
        <v>1312021.0925569914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3"/>
      <c r="X359" s="3"/>
      <c r="Y359" s="3"/>
      <c r="Z359" s="3"/>
      <c r="AA359" s="3"/>
    </row>
    <row r="360" spans="1:27" ht="15.75">
      <c r="A360" s="5"/>
      <c r="B360" s="35">
        <f t="shared" si="37"/>
        <v>344</v>
      </c>
      <c r="C360" s="54">
        <f t="shared" si="32"/>
        <v>53452</v>
      </c>
      <c r="D360" s="36">
        <f t="shared" si="33"/>
        <v>1312021.0925569914</v>
      </c>
      <c r="E360" s="36">
        <f t="shared" si="34"/>
        <v>3280.0527313924781</v>
      </c>
      <c r="F360" s="36">
        <f t="shared" si="35"/>
        <v>5162.212488795707</v>
      </c>
      <c r="G360" s="37">
        <f t="shared" si="36"/>
        <v>1306858.8800681958</v>
      </c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3"/>
      <c r="X360" s="3"/>
      <c r="Y360" s="3"/>
      <c r="Z360" s="3"/>
      <c r="AA360" s="3"/>
    </row>
    <row r="361" spans="1:27" ht="15.75">
      <c r="A361" s="5"/>
      <c r="B361" s="35">
        <f t="shared" si="37"/>
        <v>345</v>
      </c>
      <c r="C361" s="54">
        <f t="shared" si="32"/>
        <v>53483</v>
      </c>
      <c r="D361" s="36">
        <f t="shared" si="33"/>
        <v>1306858.8800681958</v>
      </c>
      <c r="E361" s="36">
        <f t="shared" si="34"/>
        <v>3267.1472001704892</v>
      </c>
      <c r="F361" s="36">
        <f t="shared" si="35"/>
        <v>5175.118020017695</v>
      </c>
      <c r="G361" s="37">
        <f t="shared" si="36"/>
        <v>1301683.7620481781</v>
      </c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3"/>
      <c r="X361" s="3"/>
      <c r="Y361" s="3"/>
      <c r="Z361" s="3"/>
      <c r="AA361" s="3"/>
    </row>
    <row r="362" spans="1:27" ht="15.75">
      <c r="A362" s="5"/>
      <c r="B362" s="35">
        <f t="shared" si="37"/>
        <v>346</v>
      </c>
      <c r="C362" s="54">
        <f t="shared" si="32"/>
        <v>53513</v>
      </c>
      <c r="D362" s="36">
        <f t="shared" si="33"/>
        <v>1301683.7620481781</v>
      </c>
      <c r="E362" s="36">
        <f t="shared" si="34"/>
        <v>3254.2094051204454</v>
      </c>
      <c r="F362" s="36">
        <f t="shared" si="35"/>
        <v>5188.0558150677389</v>
      </c>
      <c r="G362" s="37">
        <f t="shared" si="36"/>
        <v>1296495.7062331103</v>
      </c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3"/>
      <c r="X362" s="3"/>
      <c r="Y362" s="3"/>
      <c r="Z362" s="3"/>
      <c r="AA362" s="3"/>
    </row>
    <row r="363" spans="1:27" ht="15.75">
      <c r="A363" s="5"/>
      <c r="B363" s="35">
        <f t="shared" si="37"/>
        <v>347</v>
      </c>
      <c r="C363" s="54">
        <f t="shared" si="32"/>
        <v>53544</v>
      </c>
      <c r="D363" s="36">
        <f t="shared" si="33"/>
        <v>1296495.7062331103</v>
      </c>
      <c r="E363" s="36">
        <f t="shared" si="34"/>
        <v>3241.2392655827757</v>
      </c>
      <c r="F363" s="36">
        <f t="shared" si="35"/>
        <v>5201.0259546054094</v>
      </c>
      <c r="G363" s="37">
        <f t="shared" si="36"/>
        <v>1291294.680278505</v>
      </c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3"/>
      <c r="X363" s="3"/>
      <c r="Y363" s="3"/>
      <c r="Z363" s="3"/>
      <c r="AA363" s="3"/>
    </row>
    <row r="364" spans="1:27" ht="15.75">
      <c r="A364" s="5"/>
      <c r="B364" s="35">
        <f t="shared" si="37"/>
        <v>348</v>
      </c>
      <c r="C364" s="54">
        <f t="shared" si="32"/>
        <v>53575</v>
      </c>
      <c r="D364" s="36">
        <f t="shared" si="33"/>
        <v>1291294.680278505</v>
      </c>
      <c r="E364" s="36">
        <f t="shared" si="34"/>
        <v>3228.2367006962627</v>
      </c>
      <c r="F364" s="36">
        <f t="shared" si="35"/>
        <v>5214.0285194919215</v>
      </c>
      <c r="G364" s="37">
        <f t="shared" si="36"/>
        <v>1286080.6517590131</v>
      </c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3"/>
      <c r="X364" s="3"/>
      <c r="Y364" s="3"/>
      <c r="Z364" s="3"/>
      <c r="AA364" s="3"/>
    </row>
    <row r="365" spans="1:27" ht="15.75">
      <c r="A365" s="5"/>
      <c r="B365" s="35">
        <f t="shared" si="37"/>
        <v>349</v>
      </c>
      <c r="C365" s="54">
        <f t="shared" si="32"/>
        <v>53605</v>
      </c>
      <c r="D365" s="36">
        <f t="shared" si="33"/>
        <v>1286080.6517590131</v>
      </c>
      <c r="E365" s="36">
        <f t="shared" si="34"/>
        <v>3215.2016293975325</v>
      </c>
      <c r="F365" s="36">
        <f t="shared" si="35"/>
        <v>5227.0635907906526</v>
      </c>
      <c r="G365" s="37">
        <f t="shared" si="36"/>
        <v>1280853.5881682225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3"/>
      <c r="X365" s="3"/>
      <c r="Y365" s="3"/>
      <c r="Z365" s="3"/>
      <c r="AA365" s="3"/>
    </row>
    <row r="366" spans="1:27" ht="15.75">
      <c r="A366" s="5"/>
      <c r="B366" s="35">
        <f t="shared" si="37"/>
        <v>350</v>
      </c>
      <c r="C366" s="54">
        <f t="shared" si="32"/>
        <v>53636</v>
      </c>
      <c r="D366" s="36">
        <f t="shared" si="33"/>
        <v>1280853.5881682225</v>
      </c>
      <c r="E366" s="36">
        <f t="shared" si="34"/>
        <v>3202.1339704205561</v>
      </c>
      <c r="F366" s="36">
        <f t="shared" si="35"/>
        <v>5240.1312497676281</v>
      </c>
      <c r="G366" s="37">
        <f t="shared" si="36"/>
        <v>1275613.4569184547</v>
      </c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3"/>
      <c r="X366" s="3"/>
      <c r="Y366" s="3"/>
      <c r="Z366" s="3"/>
      <c r="AA366" s="3"/>
    </row>
    <row r="367" spans="1:27" ht="15.75">
      <c r="A367" s="5"/>
      <c r="B367" s="35">
        <f t="shared" si="37"/>
        <v>351</v>
      </c>
      <c r="C367" s="54">
        <f t="shared" si="32"/>
        <v>53666</v>
      </c>
      <c r="D367" s="36">
        <f t="shared" si="33"/>
        <v>1275613.4569184547</v>
      </c>
      <c r="E367" s="36">
        <f t="shared" si="34"/>
        <v>3189.0336422961368</v>
      </c>
      <c r="F367" s="36">
        <f t="shared" si="35"/>
        <v>5253.2315778920474</v>
      </c>
      <c r="G367" s="37">
        <f t="shared" si="36"/>
        <v>1270360.2253405626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3"/>
      <c r="X367" s="3"/>
      <c r="Y367" s="3"/>
      <c r="Z367" s="3"/>
      <c r="AA367" s="3"/>
    </row>
    <row r="368" spans="1:27" ht="15.75">
      <c r="A368" s="5"/>
      <c r="B368" s="35">
        <f t="shared" si="37"/>
        <v>352</v>
      </c>
      <c r="C368" s="54">
        <f t="shared" si="32"/>
        <v>53697</v>
      </c>
      <c r="D368" s="36">
        <f t="shared" si="33"/>
        <v>1270360.2253405626</v>
      </c>
      <c r="E368" s="36">
        <f t="shared" si="34"/>
        <v>3175.9005633514066</v>
      </c>
      <c r="F368" s="36">
        <f t="shared" si="35"/>
        <v>5266.3646568367785</v>
      </c>
      <c r="G368" s="37">
        <f t="shared" si="36"/>
        <v>1265093.8606837259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3"/>
      <c r="X368" s="3"/>
      <c r="Y368" s="3"/>
      <c r="Z368" s="3"/>
      <c r="AA368" s="3"/>
    </row>
    <row r="369" spans="1:27" ht="15.75">
      <c r="A369" s="5"/>
      <c r="B369" s="35">
        <f t="shared" si="37"/>
        <v>353</v>
      </c>
      <c r="C369" s="54">
        <f t="shared" si="32"/>
        <v>53728</v>
      </c>
      <c r="D369" s="36">
        <f t="shared" si="33"/>
        <v>1265093.8606837259</v>
      </c>
      <c r="E369" s="36">
        <f t="shared" si="34"/>
        <v>3162.7346517093142</v>
      </c>
      <c r="F369" s="36">
        <f t="shared" si="35"/>
        <v>5279.5305684788709</v>
      </c>
      <c r="G369" s="37">
        <f t="shared" si="36"/>
        <v>1259814.3301152471</v>
      </c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3"/>
      <c r="X369" s="3"/>
      <c r="Y369" s="3"/>
      <c r="Z369" s="3"/>
      <c r="AA369" s="3"/>
    </row>
    <row r="370" spans="1:27" ht="15.75">
      <c r="A370" s="5"/>
      <c r="B370" s="35">
        <f t="shared" si="37"/>
        <v>354</v>
      </c>
      <c r="C370" s="54">
        <f t="shared" si="32"/>
        <v>53756</v>
      </c>
      <c r="D370" s="36">
        <f t="shared" si="33"/>
        <v>1259814.3301152471</v>
      </c>
      <c r="E370" s="36">
        <f t="shared" si="34"/>
        <v>3149.5358252881174</v>
      </c>
      <c r="F370" s="36">
        <f t="shared" si="35"/>
        <v>5292.7293949000668</v>
      </c>
      <c r="G370" s="37">
        <f t="shared" si="36"/>
        <v>1254521.6007203469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3"/>
      <c r="X370" s="3"/>
      <c r="Y370" s="3"/>
      <c r="Z370" s="3"/>
      <c r="AA370" s="3"/>
    </row>
    <row r="371" spans="1:27" ht="15.75">
      <c r="A371" s="5"/>
      <c r="B371" s="35">
        <f t="shared" si="37"/>
        <v>355</v>
      </c>
      <c r="C371" s="54">
        <f t="shared" si="32"/>
        <v>53787</v>
      </c>
      <c r="D371" s="36">
        <f t="shared" si="33"/>
        <v>1254521.6007203469</v>
      </c>
      <c r="E371" s="36">
        <f t="shared" si="34"/>
        <v>3136.3040018008669</v>
      </c>
      <c r="F371" s="36">
        <f t="shared" si="35"/>
        <v>5305.9612183873178</v>
      </c>
      <c r="G371" s="37">
        <f t="shared" si="36"/>
        <v>1249215.6395019596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3"/>
      <c r="X371" s="3"/>
      <c r="Y371" s="3"/>
      <c r="Z371" s="3"/>
      <c r="AA371" s="3"/>
    </row>
    <row r="372" spans="1:27" ht="15.75">
      <c r="A372" s="5"/>
      <c r="B372" s="35">
        <f t="shared" si="37"/>
        <v>356</v>
      </c>
      <c r="C372" s="54">
        <f t="shared" si="32"/>
        <v>53817</v>
      </c>
      <c r="D372" s="36">
        <f t="shared" si="33"/>
        <v>1249215.6395019596</v>
      </c>
      <c r="E372" s="36">
        <f t="shared" si="34"/>
        <v>3123.0390987548985</v>
      </c>
      <c r="F372" s="36">
        <f t="shared" si="35"/>
        <v>5319.2261214332866</v>
      </c>
      <c r="G372" s="37">
        <f t="shared" si="36"/>
        <v>1243896.4133805262</v>
      </c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3"/>
      <c r="X372" s="3"/>
      <c r="Y372" s="3"/>
      <c r="Z372" s="3"/>
      <c r="AA372" s="3"/>
    </row>
    <row r="373" spans="1:27" ht="15.75">
      <c r="A373" s="5"/>
      <c r="B373" s="35">
        <f t="shared" si="37"/>
        <v>357</v>
      </c>
      <c r="C373" s="54">
        <f t="shared" si="32"/>
        <v>53848</v>
      </c>
      <c r="D373" s="36">
        <f t="shared" si="33"/>
        <v>1243896.4133805262</v>
      </c>
      <c r="E373" s="36">
        <f t="shared" si="34"/>
        <v>3109.7410334513156</v>
      </c>
      <c r="F373" s="36">
        <f t="shared" si="35"/>
        <v>5332.5241867368695</v>
      </c>
      <c r="G373" s="37">
        <f t="shared" si="36"/>
        <v>1238563.8891937893</v>
      </c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3"/>
      <c r="X373" s="3"/>
      <c r="Y373" s="3"/>
      <c r="Z373" s="3"/>
      <c r="AA373" s="3"/>
    </row>
    <row r="374" spans="1:27" ht="15.75">
      <c r="A374" s="5"/>
      <c r="B374" s="35">
        <f t="shared" si="37"/>
        <v>358</v>
      </c>
      <c r="C374" s="54">
        <f t="shared" si="32"/>
        <v>53878</v>
      </c>
      <c r="D374" s="36">
        <f t="shared" si="33"/>
        <v>1238563.8891937893</v>
      </c>
      <c r="E374" s="36">
        <f t="shared" si="34"/>
        <v>3096.4097229844733</v>
      </c>
      <c r="F374" s="36">
        <f t="shared" si="35"/>
        <v>5345.8554972037109</v>
      </c>
      <c r="G374" s="37">
        <f t="shared" si="36"/>
        <v>1233218.0336965856</v>
      </c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3"/>
      <c r="X374" s="3"/>
      <c r="Y374" s="3"/>
      <c r="Z374" s="3"/>
      <c r="AA374" s="3"/>
    </row>
    <row r="375" spans="1:27" ht="15.75">
      <c r="A375" s="5"/>
      <c r="B375" s="35">
        <f t="shared" si="37"/>
        <v>359</v>
      </c>
      <c r="C375" s="54">
        <f t="shared" si="32"/>
        <v>53909</v>
      </c>
      <c r="D375" s="36">
        <f t="shared" si="33"/>
        <v>1233218.0336965856</v>
      </c>
      <c r="E375" s="36">
        <f t="shared" si="34"/>
        <v>3083.0450842414634</v>
      </c>
      <c r="F375" s="36">
        <f t="shared" si="35"/>
        <v>5359.2201359467217</v>
      </c>
      <c r="G375" s="37">
        <f t="shared" si="36"/>
        <v>1227858.8135606388</v>
      </c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3"/>
      <c r="X375" s="3"/>
      <c r="Y375" s="3"/>
      <c r="Z375" s="3"/>
      <c r="AA375" s="3"/>
    </row>
    <row r="376" spans="1:27" ht="15.75">
      <c r="A376" s="5"/>
      <c r="B376" s="35">
        <f t="shared" si="37"/>
        <v>360</v>
      </c>
      <c r="C376" s="54">
        <f t="shared" si="32"/>
        <v>53940</v>
      </c>
      <c r="D376" s="36">
        <f t="shared" si="33"/>
        <v>1227858.8135606388</v>
      </c>
      <c r="E376" s="36">
        <f t="shared" si="34"/>
        <v>3069.6470339015973</v>
      </c>
      <c r="F376" s="36">
        <f t="shared" si="35"/>
        <v>5372.6181862865869</v>
      </c>
      <c r="G376" s="37">
        <f t="shared" si="36"/>
        <v>1222486.1953743522</v>
      </c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3"/>
      <c r="X376" s="3"/>
      <c r="Y376" s="3"/>
      <c r="Z376" s="3"/>
      <c r="AA376" s="3"/>
    </row>
    <row r="377" spans="1:27" ht="15.75">
      <c r="A377" s="5"/>
      <c r="B377" s="35">
        <f t="shared" si="37"/>
        <v>361</v>
      </c>
      <c r="C377" s="54">
        <f t="shared" si="32"/>
        <v>53970</v>
      </c>
      <c r="D377" s="36">
        <f t="shared" si="33"/>
        <v>1222486.1953743522</v>
      </c>
      <c r="E377" s="36">
        <f t="shared" si="34"/>
        <v>3056.2154884358802</v>
      </c>
      <c r="F377" s="36">
        <f t="shared" si="35"/>
        <v>5386.0497317523041</v>
      </c>
      <c r="G377" s="37">
        <f t="shared" si="36"/>
        <v>1217100.1456425998</v>
      </c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3"/>
      <c r="X377" s="3"/>
      <c r="Y377" s="3"/>
      <c r="Z377" s="3"/>
      <c r="AA377" s="3"/>
    </row>
    <row r="378" spans="1:27" ht="15.75">
      <c r="A378" s="5"/>
      <c r="B378" s="35">
        <f t="shared" si="37"/>
        <v>362</v>
      </c>
      <c r="C378" s="54">
        <f t="shared" si="32"/>
        <v>54001</v>
      </c>
      <c r="D378" s="36">
        <f t="shared" si="33"/>
        <v>1217100.1456425998</v>
      </c>
      <c r="E378" s="36">
        <f t="shared" si="34"/>
        <v>3042.7503641064995</v>
      </c>
      <c r="F378" s="36">
        <f t="shared" si="35"/>
        <v>5399.5148560816851</v>
      </c>
      <c r="G378" s="37">
        <f t="shared" si="36"/>
        <v>1211700.6307865181</v>
      </c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3"/>
      <c r="X378" s="3"/>
      <c r="Y378" s="3"/>
      <c r="Z378" s="3"/>
      <c r="AA378" s="3"/>
    </row>
    <row r="379" spans="1:27" ht="15.75">
      <c r="A379" s="5"/>
      <c r="B379" s="35">
        <f t="shared" si="37"/>
        <v>363</v>
      </c>
      <c r="C379" s="54">
        <f t="shared" si="32"/>
        <v>54031</v>
      </c>
      <c r="D379" s="36">
        <f t="shared" si="33"/>
        <v>1211700.6307865181</v>
      </c>
      <c r="E379" s="36">
        <f t="shared" si="34"/>
        <v>3029.251576966295</v>
      </c>
      <c r="F379" s="36">
        <f t="shared" si="35"/>
        <v>5413.0136432218897</v>
      </c>
      <c r="G379" s="37">
        <f t="shared" si="36"/>
        <v>1206287.6171432962</v>
      </c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3"/>
      <c r="X379" s="3"/>
      <c r="Y379" s="3"/>
      <c r="Z379" s="3"/>
      <c r="AA379" s="3"/>
    </row>
    <row r="380" spans="1:27" ht="15.75">
      <c r="A380" s="5"/>
      <c r="B380" s="35">
        <f t="shared" si="37"/>
        <v>364</v>
      </c>
      <c r="C380" s="54">
        <f t="shared" si="32"/>
        <v>54062</v>
      </c>
      <c r="D380" s="36">
        <f t="shared" si="33"/>
        <v>1206287.6171432962</v>
      </c>
      <c r="E380" s="36">
        <f t="shared" si="34"/>
        <v>3015.7190428582403</v>
      </c>
      <c r="F380" s="36">
        <f t="shared" si="35"/>
        <v>5426.5461773299448</v>
      </c>
      <c r="G380" s="37">
        <f t="shared" si="36"/>
        <v>1200861.0709659662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3"/>
      <c r="X380" s="3"/>
      <c r="Y380" s="3"/>
      <c r="Z380" s="3"/>
      <c r="AA380" s="3"/>
    </row>
    <row r="381" spans="1:27" ht="15.75">
      <c r="A381" s="5"/>
      <c r="B381" s="35">
        <f t="shared" si="37"/>
        <v>365</v>
      </c>
      <c r="C381" s="54">
        <f t="shared" si="32"/>
        <v>54093</v>
      </c>
      <c r="D381" s="36">
        <f t="shared" si="33"/>
        <v>1200861.0709659662</v>
      </c>
      <c r="E381" s="36">
        <f t="shared" si="34"/>
        <v>3002.1526774149152</v>
      </c>
      <c r="F381" s="36">
        <f t="shared" si="35"/>
        <v>5440.1125427732695</v>
      </c>
      <c r="G381" s="37">
        <f t="shared" si="36"/>
        <v>1195420.9584231928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3"/>
      <c r="X381" s="3"/>
      <c r="Y381" s="3"/>
      <c r="Z381" s="3"/>
      <c r="AA381" s="3"/>
    </row>
    <row r="382" spans="1:27" ht="15.75">
      <c r="A382" s="5"/>
      <c r="B382" s="35">
        <f t="shared" si="37"/>
        <v>366</v>
      </c>
      <c r="C382" s="54">
        <f t="shared" si="32"/>
        <v>54122</v>
      </c>
      <c r="D382" s="36">
        <f t="shared" si="33"/>
        <v>1195420.9584231928</v>
      </c>
      <c r="E382" s="36">
        <f t="shared" si="34"/>
        <v>2988.5523960579817</v>
      </c>
      <c r="F382" s="36">
        <f t="shared" si="35"/>
        <v>5453.7128241302034</v>
      </c>
      <c r="G382" s="37">
        <f t="shared" si="36"/>
        <v>1189967.2455990626</v>
      </c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3"/>
      <c r="X382" s="3"/>
      <c r="Y382" s="3"/>
      <c r="Z382" s="3"/>
      <c r="AA382" s="3"/>
    </row>
    <row r="383" spans="1:27" ht="15.75">
      <c r="A383" s="5"/>
      <c r="B383" s="35">
        <f t="shared" si="37"/>
        <v>367</v>
      </c>
      <c r="C383" s="54">
        <f t="shared" si="32"/>
        <v>54153</v>
      </c>
      <c r="D383" s="36">
        <f t="shared" si="33"/>
        <v>1189967.2455990626</v>
      </c>
      <c r="E383" s="36">
        <f t="shared" si="34"/>
        <v>2974.9181139976567</v>
      </c>
      <c r="F383" s="36">
        <f t="shared" si="35"/>
        <v>5467.3471061905275</v>
      </c>
      <c r="G383" s="37">
        <f t="shared" si="36"/>
        <v>1184499.898492872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3"/>
      <c r="X383" s="3"/>
      <c r="Y383" s="3"/>
      <c r="Z383" s="3"/>
      <c r="AA383" s="3"/>
    </row>
    <row r="384" spans="1:27" ht="15.75">
      <c r="A384" s="5"/>
      <c r="B384" s="35">
        <f t="shared" si="37"/>
        <v>368</v>
      </c>
      <c r="C384" s="54">
        <f t="shared" si="32"/>
        <v>54183</v>
      </c>
      <c r="D384" s="36">
        <f t="shared" si="33"/>
        <v>1184499.898492872</v>
      </c>
      <c r="E384" s="36">
        <f t="shared" si="34"/>
        <v>2961.2497462321803</v>
      </c>
      <c r="F384" s="36">
        <f t="shared" si="35"/>
        <v>5481.0154739560039</v>
      </c>
      <c r="G384" s="37">
        <f t="shared" si="36"/>
        <v>1179018.883018916</v>
      </c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3"/>
      <c r="X384" s="3"/>
      <c r="Y384" s="3"/>
      <c r="Z384" s="3"/>
      <c r="AA384" s="3"/>
    </row>
    <row r="385" spans="1:27" ht="15.75">
      <c r="A385" s="5"/>
      <c r="B385" s="35">
        <f t="shared" si="37"/>
        <v>369</v>
      </c>
      <c r="C385" s="54">
        <f t="shared" ref="C385:C448" si="38">IF(D385&gt;1, DATE(YEAR(C384),MONTH(C384)+1,DAY(C384)),"")</f>
        <v>54214</v>
      </c>
      <c r="D385" s="36">
        <f t="shared" ref="D385:D448" si="39">IF(G384&lt;0,0,G384)</f>
        <v>1179018.883018916</v>
      </c>
      <c r="E385" s="36">
        <f t="shared" ref="E385:E448" si="40">IF(D385=0,0,D385*$E$6/12)</f>
        <v>2947.5472075472899</v>
      </c>
      <c r="F385" s="36">
        <f t="shared" ref="F385:F448" si="41">IF(B385&gt;$E$7*12,0,$E$10-E385)</f>
        <v>5494.7180126408948</v>
      </c>
      <c r="G385" s="37">
        <f t="shared" ref="G385:G448" si="42">D385-F385</f>
        <v>1173524.1650062751</v>
      </c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3"/>
      <c r="X385" s="3"/>
      <c r="Y385" s="3"/>
      <c r="Z385" s="3"/>
      <c r="AA385" s="3"/>
    </row>
    <row r="386" spans="1:27" ht="15.75">
      <c r="A386" s="5"/>
      <c r="B386" s="35">
        <f t="shared" si="37"/>
        <v>370</v>
      </c>
      <c r="C386" s="54">
        <f t="shared" si="38"/>
        <v>54244</v>
      </c>
      <c r="D386" s="36">
        <f t="shared" si="39"/>
        <v>1173524.1650062751</v>
      </c>
      <c r="E386" s="36">
        <f t="shared" si="40"/>
        <v>2933.8104125156874</v>
      </c>
      <c r="F386" s="36">
        <f t="shared" si="41"/>
        <v>5508.4548076724968</v>
      </c>
      <c r="G386" s="37">
        <f t="shared" si="42"/>
        <v>1168015.7101986026</v>
      </c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3"/>
      <c r="X386" s="3"/>
      <c r="Y386" s="3"/>
      <c r="Z386" s="3"/>
      <c r="AA386" s="3"/>
    </row>
    <row r="387" spans="1:27" ht="15.75">
      <c r="A387" s="5"/>
      <c r="B387" s="35">
        <f t="shared" si="37"/>
        <v>371</v>
      </c>
      <c r="C387" s="54">
        <f t="shared" si="38"/>
        <v>54275</v>
      </c>
      <c r="D387" s="36">
        <f t="shared" si="39"/>
        <v>1168015.7101986026</v>
      </c>
      <c r="E387" s="36">
        <f t="shared" si="40"/>
        <v>2920.0392754965064</v>
      </c>
      <c r="F387" s="36">
        <f t="shared" si="41"/>
        <v>5522.2259446916778</v>
      </c>
      <c r="G387" s="37">
        <f t="shared" si="42"/>
        <v>1162493.4842539111</v>
      </c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3"/>
      <c r="X387" s="3"/>
      <c r="Y387" s="3"/>
      <c r="Z387" s="3"/>
      <c r="AA387" s="3"/>
    </row>
    <row r="388" spans="1:27" ht="15.75">
      <c r="A388" s="5"/>
      <c r="B388" s="35">
        <f t="shared" si="37"/>
        <v>372</v>
      </c>
      <c r="C388" s="54">
        <f t="shared" si="38"/>
        <v>54306</v>
      </c>
      <c r="D388" s="36">
        <f t="shared" si="39"/>
        <v>1162493.4842539111</v>
      </c>
      <c r="E388" s="36">
        <f t="shared" si="40"/>
        <v>2906.2337106347773</v>
      </c>
      <c r="F388" s="36">
        <f t="shared" si="41"/>
        <v>5536.0315095534079</v>
      </c>
      <c r="G388" s="37">
        <f t="shared" si="42"/>
        <v>1156957.4527443578</v>
      </c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3"/>
      <c r="X388" s="3"/>
      <c r="Y388" s="3"/>
      <c r="Z388" s="3"/>
      <c r="AA388" s="3"/>
    </row>
    <row r="389" spans="1:27" ht="15.75">
      <c r="A389" s="5"/>
      <c r="B389" s="35">
        <f t="shared" si="37"/>
        <v>373</v>
      </c>
      <c r="C389" s="54">
        <f t="shared" si="38"/>
        <v>54336</v>
      </c>
      <c r="D389" s="36">
        <f t="shared" si="39"/>
        <v>1156957.4527443578</v>
      </c>
      <c r="E389" s="36">
        <f t="shared" si="40"/>
        <v>2892.3936318608944</v>
      </c>
      <c r="F389" s="36">
        <f t="shared" si="41"/>
        <v>5549.8715883272907</v>
      </c>
      <c r="G389" s="37">
        <f t="shared" si="42"/>
        <v>1151407.5811560305</v>
      </c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3"/>
      <c r="X389" s="3"/>
      <c r="Y389" s="3"/>
      <c r="Z389" s="3"/>
      <c r="AA389" s="3"/>
    </row>
    <row r="390" spans="1:27" ht="15.75">
      <c r="A390" s="5"/>
      <c r="B390" s="35">
        <f t="shared" si="37"/>
        <v>374</v>
      </c>
      <c r="C390" s="54">
        <f t="shared" si="38"/>
        <v>54367</v>
      </c>
      <c r="D390" s="36">
        <f t="shared" si="39"/>
        <v>1151407.5811560305</v>
      </c>
      <c r="E390" s="36">
        <f t="shared" si="40"/>
        <v>2878.518952890076</v>
      </c>
      <c r="F390" s="36">
        <f t="shared" si="41"/>
        <v>5563.7462672981092</v>
      </c>
      <c r="G390" s="37">
        <f t="shared" si="42"/>
        <v>1145843.8348887325</v>
      </c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3"/>
      <c r="X390" s="3"/>
      <c r="Y390" s="3"/>
      <c r="Z390" s="3"/>
      <c r="AA390" s="3"/>
    </row>
    <row r="391" spans="1:27" ht="15.75">
      <c r="A391" s="5"/>
      <c r="B391" s="35">
        <f t="shared" si="37"/>
        <v>375</v>
      </c>
      <c r="C391" s="54">
        <f t="shared" si="38"/>
        <v>54397</v>
      </c>
      <c r="D391" s="36">
        <f t="shared" si="39"/>
        <v>1145843.8348887325</v>
      </c>
      <c r="E391" s="36">
        <f t="shared" si="40"/>
        <v>2864.6095872218316</v>
      </c>
      <c r="F391" s="36">
        <f t="shared" si="41"/>
        <v>5577.6556329663526</v>
      </c>
      <c r="G391" s="37">
        <f t="shared" si="42"/>
        <v>1140266.1792557661</v>
      </c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3"/>
      <c r="X391" s="3"/>
      <c r="Y391" s="3"/>
      <c r="Z391" s="3"/>
      <c r="AA391" s="3"/>
    </row>
    <row r="392" spans="1:27" ht="15.75">
      <c r="A392" s="5"/>
      <c r="B392" s="35">
        <f t="shared" si="37"/>
        <v>376</v>
      </c>
      <c r="C392" s="54">
        <f t="shared" si="38"/>
        <v>54428</v>
      </c>
      <c r="D392" s="36">
        <f t="shared" si="39"/>
        <v>1140266.1792557661</v>
      </c>
      <c r="E392" s="36">
        <f t="shared" si="40"/>
        <v>2850.6654481394148</v>
      </c>
      <c r="F392" s="36">
        <f t="shared" si="41"/>
        <v>5591.5997720487703</v>
      </c>
      <c r="G392" s="37">
        <f t="shared" si="42"/>
        <v>1134674.5794837172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3"/>
      <c r="X392" s="3"/>
      <c r="Y392" s="3"/>
      <c r="Z392" s="3"/>
      <c r="AA392" s="3"/>
    </row>
    <row r="393" spans="1:27" ht="15.75">
      <c r="A393" s="5"/>
      <c r="B393" s="35">
        <f t="shared" si="37"/>
        <v>377</v>
      </c>
      <c r="C393" s="54">
        <f t="shared" si="38"/>
        <v>54459</v>
      </c>
      <c r="D393" s="36">
        <f t="shared" si="39"/>
        <v>1134674.5794837172</v>
      </c>
      <c r="E393" s="36">
        <f t="shared" si="40"/>
        <v>2836.686448709293</v>
      </c>
      <c r="F393" s="36">
        <f t="shared" si="41"/>
        <v>5605.5787714788912</v>
      </c>
      <c r="G393" s="37">
        <f t="shared" si="42"/>
        <v>1129069.0007122383</v>
      </c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3"/>
      <c r="X393" s="3"/>
      <c r="Y393" s="3"/>
      <c r="Z393" s="3"/>
      <c r="AA393" s="3"/>
    </row>
    <row r="394" spans="1:27" ht="15.75">
      <c r="A394" s="5"/>
      <c r="B394" s="35">
        <f t="shared" si="37"/>
        <v>378</v>
      </c>
      <c r="C394" s="54">
        <f t="shared" si="38"/>
        <v>54487</v>
      </c>
      <c r="D394" s="36">
        <f t="shared" si="39"/>
        <v>1129069.0007122383</v>
      </c>
      <c r="E394" s="36">
        <f t="shared" si="40"/>
        <v>2822.6725017805952</v>
      </c>
      <c r="F394" s="36">
        <f t="shared" si="41"/>
        <v>5619.5927184075899</v>
      </c>
      <c r="G394" s="37">
        <f t="shared" si="42"/>
        <v>1123449.4079938307</v>
      </c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3"/>
      <c r="X394" s="3"/>
      <c r="Y394" s="3"/>
      <c r="Z394" s="3"/>
      <c r="AA394" s="3"/>
    </row>
    <row r="395" spans="1:27" ht="15.75">
      <c r="A395" s="5"/>
      <c r="B395" s="35">
        <f t="shared" si="37"/>
        <v>379</v>
      </c>
      <c r="C395" s="54">
        <f t="shared" si="38"/>
        <v>54518</v>
      </c>
      <c r="D395" s="36">
        <f t="shared" si="39"/>
        <v>1123449.4079938307</v>
      </c>
      <c r="E395" s="36">
        <f t="shared" si="40"/>
        <v>2808.6235199845764</v>
      </c>
      <c r="F395" s="36">
        <f t="shared" si="41"/>
        <v>5633.6417002036087</v>
      </c>
      <c r="G395" s="37">
        <f t="shared" si="42"/>
        <v>1117815.7662936272</v>
      </c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3"/>
      <c r="X395" s="3"/>
      <c r="Y395" s="3"/>
      <c r="Z395" s="3"/>
      <c r="AA395" s="3"/>
    </row>
    <row r="396" spans="1:27" ht="15.75">
      <c r="A396" s="5"/>
      <c r="B396" s="35">
        <f t="shared" si="37"/>
        <v>380</v>
      </c>
      <c r="C396" s="54">
        <f t="shared" si="38"/>
        <v>54548</v>
      </c>
      <c r="D396" s="36">
        <f t="shared" si="39"/>
        <v>1117815.7662936272</v>
      </c>
      <c r="E396" s="36">
        <f t="shared" si="40"/>
        <v>2794.5394157340684</v>
      </c>
      <c r="F396" s="36">
        <f t="shared" si="41"/>
        <v>5647.7258044541159</v>
      </c>
      <c r="G396" s="37">
        <f t="shared" si="42"/>
        <v>1112168.040489173</v>
      </c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3"/>
      <c r="X396" s="3"/>
      <c r="Y396" s="3"/>
      <c r="Z396" s="3"/>
      <c r="AA396" s="3"/>
    </row>
    <row r="397" spans="1:27" ht="15.75">
      <c r="A397" s="5"/>
      <c r="B397" s="35">
        <f t="shared" si="37"/>
        <v>381</v>
      </c>
      <c r="C397" s="54">
        <f t="shared" si="38"/>
        <v>54579</v>
      </c>
      <c r="D397" s="36">
        <f t="shared" si="39"/>
        <v>1112168.040489173</v>
      </c>
      <c r="E397" s="36">
        <f t="shared" si="40"/>
        <v>2780.4201012229328</v>
      </c>
      <c r="F397" s="36">
        <f t="shared" si="41"/>
        <v>5661.8451189652515</v>
      </c>
      <c r="G397" s="37">
        <f t="shared" si="42"/>
        <v>1106506.1953702078</v>
      </c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3"/>
      <c r="X397" s="3"/>
      <c r="Y397" s="3"/>
      <c r="Z397" s="3"/>
      <c r="AA397" s="3"/>
    </row>
    <row r="398" spans="1:27" ht="15.75">
      <c r="A398" s="5"/>
      <c r="B398" s="35">
        <f t="shared" si="37"/>
        <v>382</v>
      </c>
      <c r="C398" s="54">
        <f t="shared" si="38"/>
        <v>54609</v>
      </c>
      <c r="D398" s="36">
        <f t="shared" si="39"/>
        <v>1106506.1953702078</v>
      </c>
      <c r="E398" s="36">
        <f t="shared" si="40"/>
        <v>2766.2654884255194</v>
      </c>
      <c r="F398" s="36">
        <f t="shared" si="41"/>
        <v>5675.9997317626658</v>
      </c>
      <c r="G398" s="37">
        <f t="shared" si="42"/>
        <v>1100830.1956384452</v>
      </c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3"/>
      <c r="X398" s="3"/>
      <c r="Y398" s="3"/>
      <c r="Z398" s="3"/>
      <c r="AA398" s="3"/>
    </row>
    <row r="399" spans="1:27" ht="15.75">
      <c r="A399" s="5"/>
      <c r="B399" s="35">
        <f t="shared" si="37"/>
        <v>383</v>
      </c>
      <c r="C399" s="54">
        <f t="shared" si="38"/>
        <v>54640</v>
      </c>
      <c r="D399" s="36">
        <f t="shared" si="39"/>
        <v>1100830.1956384452</v>
      </c>
      <c r="E399" s="36">
        <f t="shared" si="40"/>
        <v>2752.075489096113</v>
      </c>
      <c r="F399" s="36">
        <f t="shared" si="41"/>
        <v>5690.1897310920722</v>
      </c>
      <c r="G399" s="37">
        <f t="shared" si="42"/>
        <v>1095140.0059073532</v>
      </c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3"/>
      <c r="X399" s="3"/>
      <c r="Y399" s="3"/>
      <c r="Z399" s="3"/>
      <c r="AA399" s="3"/>
    </row>
    <row r="400" spans="1:27" ht="15.75">
      <c r="A400" s="5"/>
      <c r="B400" s="35">
        <f t="shared" si="37"/>
        <v>384</v>
      </c>
      <c r="C400" s="54">
        <f t="shared" si="38"/>
        <v>54671</v>
      </c>
      <c r="D400" s="36">
        <f t="shared" si="39"/>
        <v>1095140.0059073532</v>
      </c>
      <c r="E400" s="36">
        <f t="shared" si="40"/>
        <v>2737.8500147683831</v>
      </c>
      <c r="F400" s="36">
        <f t="shared" si="41"/>
        <v>5704.4152054198021</v>
      </c>
      <c r="G400" s="37">
        <f t="shared" si="42"/>
        <v>1089435.5907019335</v>
      </c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3"/>
      <c r="X400" s="3"/>
      <c r="Y400" s="3"/>
      <c r="Z400" s="3"/>
      <c r="AA400" s="3"/>
    </row>
    <row r="401" spans="1:27" ht="15.75">
      <c r="A401" s="5"/>
      <c r="B401" s="35">
        <f t="shared" si="37"/>
        <v>385</v>
      </c>
      <c r="C401" s="54">
        <f t="shared" si="38"/>
        <v>54701</v>
      </c>
      <c r="D401" s="36">
        <f t="shared" si="39"/>
        <v>1089435.5907019335</v>
      </c>
      <c r="E401" s="36">
        <f t="shared" si="40"/>
        <v>2723.5889767548338</v>
      </c>
      <c r="F401" s="36">
        <f t="shared" si="41"/>
        <v>5718.6762434333505</v>
      </c>
      <c r="G401" s="37">
        <f t="shared" si="42"/>
        <v>1083716.9144585002</v>
      </c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3"/>
      <c r="X401" s="3"/>
      <c r="Y401" s="3"/>
      <c r="Z401" s="3"/>
      <c r="AA401" s="3"/>
    </row>
    <row r="402" spans="1:27" ht="15.75">
      <c r="A402" s="5"/>
      <c r="B402" s="35">
        <f t="shared" ref="B402:B465" si="43">B401+1</f>
        <v>386</v>
      </c>
      <c r="C402" s="54">
        <f t="shared" si="38"/>
        <v>54732</v>
      </c>
      <c r="D402" s="36">
        <f t="shared" si="39"/>
        <v>1083716.9144585002</v>
      </c>
      <c r="E402" s="36">
        <f t="shared" si="40"/>
        <v>2709.2922861462507</v>
      </c>
      <c r="F402" s="36">
        <f t="shared" si="41"/>
        <v>5732.9729340419344</v>
      </c>
      <c r="G402" s="37">
        <f t="shared" si="42"/>
        <v>1077983.9415244584</v>
      </c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3"/>
      <c r="X402" s="3"/>
      <c r="Y402" s="3"/>
      <c r="Z402" s="3"/>
      <c r="AA402" s="3"/>
    </row>
    <row r="403" spans="1:27" ht="15.75">
      <c r="A403" s="5"/>
      <c r="B403" s="35">
        <f t="shared" si="43"/>
        <v>387</v>
      </c>
      <c r="C403" s="54">
        <f t="shared" si="38"/>
        <v>54762</v>
      </c>
      <c r="D403" s="36">
        <f t="shared" si="39"/>
        <v>1077983.9415244584</v>
      </c>
      <c r="E403" s="36">
        <f t="shared" si="40"/>
        <v>2694.9598538111459</v>
      </c>
      <c r="F403" s="36">
        <f t="shared" si="41"/>
        <v>5747.3053663770388</v>
      </c>
      <c r="G403" s="37">
        <f t="shared" si="42"/>
        <v>1072236.6361580812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3"/>
      <c r="X403" s="3"/>
      <c r="Y403" s="3"/>
      <c r="Z403" s="3"/>
      <c r="AA403" s="3"/>
    </row>
    <row r="404" spans="1:27" ht="15.75">
      <c r="A404" s="5"/>
      <c r="B404" s="35">
        <f t="shared" si="43"/>
        <v>388</v>
      </c>
      <c r="C404" s="54">
        <f t="shared" si="38"/>
        <v>54793</v>
      </c>
      <c r="D404" s="36">
        <f t="shared" si="39"/>
        <v>1072236.6361580812</v>
      </c>
      <c r="E404" s="36">
        <f t="shared" si="40"/>
        <v>2680.5915903952032</v>
      </c>
      <c r="F404" s="36">
        <f t="shared" si="41"/>
        <v>5761.673629792982</v>
      </c>
      <c r="G404" s="37">
        <f t="shared" si="42"/>
        <v>1066474.9625282884</v>
      </c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3"/>
      <c r="X404" s="3"/>
      <c r="Y404" s="3"/>
      <c r="Z404" s="3"/>
      <c r="AA404" s="3"/>
    </row>
    <row r="405" spans="1:27" ht="15.75">
      <c r="A405" s="5"/>
      <c r="B405" s="35">
        <f t="shared" si="43"/>
        <v>389</v>
      </c>
      <c r="C405" s="54">
        <f t="shared" si="38"/>
        <v>54824</v>
      </c>
      <c r="D405" s="36">
        <f t="shared" si="39"/>
        <v>1066474.9625282884</v>
      </c>
      <c r="E405" s="36">
        <f t="shared" si="40"/>
        <v>2666.187406320721</v>
      </c>
      <c r="F405" s="36">
        <f t="shared" si="41"/>
        <v>5776.0778138674632</v>
      </c>
      <c r="G405" s="37">
        <f t="shared" si="42"/>
        <v>1060698.8847144209</v>
      </c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3"/>
      <c r="X405" s="3"/>
      <c r="Y405" s="3"/>
      <c r="Z405" s="3"/>
      <c r="AA405" s="3"/>
    </row>
    <row r="406" spans="1:27" ht="15.75">
      <c r="A406" s="5"/>
      <c r="B406" s="35">
        <f t="shared" si="43"/>
        <v>390</v>
      </c>
      <c r="C406" s="54">
        <f t="shared" si="38"/>
        <v>54852</v>
      </c>
      <c r="D406" s="36">
        <f t="shared" si="39"/>
        <v>1060698.8847144209</v>
      </c>
      <c r="E406" s="36">
        <f t="shared" si="40"/>
        <v>2651.747211786052</v>
      </c>
      <c r="F406" s="36">
        <f t="shared" si="41"/>
        <v>5790.5180084021322</v>
      </c>
      <c r="G406" s="37">
        <f t="shared" si="42"/>
        <v>1054908.3667060188</v>
      </c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3"/>
      <c r="X406" s="3"/>
      <c r="Y406" s="3"/>
      <c r="Z406" s="3"/>
      <c r="AA406" s="3"/>
    </row>
    <row r="407" spans="1:27" ht="15.75">
      <c r="A407" s="5"/>
      <c r="B407" s="35">
        <f t="shared" si="43"/>
        <v>391</v>
      </c>
      <c r="C407" s="54">
        <f t="shared" si="38"/>
        <v>54883</v>
      </c>
      <c r="D407" s="36">
        <f t="shared" si="39"/>
        <v>1054908.3667060188</v>
      </c>
      <c r="E407" s="36">
        <f t="shared" si="40"/>
        <v>2637.2709167650469</v>
      </c>
      <c r="F407" s="36">
        <f t="shared" si="41"/>
        <v>5804.9943034231383</v>
      </c>
      <c r="G407" s="37">
        <f t="shared" si="42"/>
        <v>1049103.3724025956</v>
      </c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3"/>
      <c r="X407" s="3"/>
      <c r="Y407" s="3"/>
      <c r="Z407" s="3"/>
      <c r="AA407" s="3"/>
    </row>
    <row r="408" spans="1:27" ht="15.75">
      <c r="A408" s="5"/>
      <c r="B408" s="35">
        <f t="shared" si="43"/>
        <v>392</v>
      </c>
      <c r="C408" s="54">
        <f t="shared" si="38"/>
        <v>54913</v>
      </c>
      <c r="D408" s="36">
        <f t="shared" si="39"/>
        <v>1049103.3724025956</v>
      </c>
      <c r="E408" s="36">
        <f t="shared" si="40"/>
        <v>2622.758431006489</v>
      </c>
      <c r="F408" s="36">
        <f t="shared" si="41"/>
        <v>5819.5067891816961</v>
      </c>
      <c r="G408" s="37">
        <f t="shared" si="42"/>
        <v>1043283.8656134139</v>
      </c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3"/>
      <c r="X408" s="3"/>
      <c r="Y408" s="3"/>
      <c r="Z408" s="3"/>
      <c r="AA408" s="3"/>
    </row>
    <row r="409" spans="1:27" ht="15.75">
      <c r="A409" s="5"/>
      <c r="B409" s="35">
        <f t="shared" si="43"/>
        <v>393</v>
      </c>
      <c r="C409" s="54">
        <f t="shared" si="38"/>
        <v>54944</v>
      </c>
      <c r="D409" s="36">
        <f t="shared" si="39"/>
        <v>1043283.8656134139</v>
      </c>
      <c r="E409" s="36">
        <f t="shared" si="40"/>
        <v>2608.2096640335344</v>
      </c>
      <c r="F409" s="36">
        <f t="shared" si="41"/>
        <v>5834.0555561546498</v>
      </c>
      <c r="G409" s="37">
        <f t="shared" si="42"/>
        <v>1037449.8100572592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3"/>
      <c r="X409" s="3"/>
      <c r="Y409" s="3"/>
      <c r="Z409" s="3"/>
      <c r="AA409" s="3"/>
    </row>
    <row r="410" spans="1:27" ht="15.75">
      <c r="A410" s="5"/>
      <c r="B410" s="35">
        <f t="shared" si="43"/>
        <v>394</v>
      </c>
      <c r="C410" s="54">
        <f t="shared" si="38"/>
        <v>54974</v>
      </c>
      <c r="D410" s="36">
        <f t="shared" si="39"/>
        <v>1037449.8100572592</v>
      </c>
      <c r="E410" s="36">
        <f t="shared" si="40"/>
        <v>2593.6245251431478</v>
      </c>
      <c r="F410" s="36">
        <f t="shared" si="41"/>
        <v>5848.6406950450364</v>
      </c>
      <c r="G410" s="37">
        <f t="shared" si="42"/>
        <v>1031601.1693622142</v>
      </c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3"/>
      <c r="X410" s="3"/>
      <c r="Y410" s="3"/>
      <c r="Z410" s="3"/>
      <c r="AA410" s="3"/>
    </row>
    <row r="411" spans="1:27" ht="15.75">
      <c r="A411" s="5"/>
      <c r="B411" s="35">
        <f t="shared" si="43"/>
        <v>395</v>
      </c>
      <c r="C411" s="54">
        <f t="shared" si="38"/>
        <v>55005</v>
      </c>
      <c r="D411" s="36">
        <f t="shared" si="39"/>
        <v>1031601.1693622142</v>
      </c>
      <c r="E411" s="36">
        <f t="shared" si="40"/>
        <v>2579.0029234055351</v>
      </c>
      <c r="F411" s="36">
        <f t="shared" si="41"/>
        <v>5863.2622967826501</v>
      </c>
      <c r="G411" s="37">
        <f t="shared" si="42"/>
        <v>1025737.9070654315</v>
      </c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3"/>
      <c r="X411" s="3"/>
      <c r="Y411" s="3"/>
      <c r="Z411" s="3"/>
      <c r="AA411" s="3"/>
    </row>
    <row r="412" spans="1:27" ht="15.75">
      <c r="A412" s="5"/>
      <c r="B412" s="35">
        <f t="shared" si="43"/>
        <v>396</v>
      </c>
      <c r="C412" s="54">
        <f t="shared" si="38"/>
        <v>55036</v>
      </c>
      <c r="D412" s="36">
        <f t="shared" si="39"/>
        <v>1025737.9070654315</v>
      </c>
      <c r="E412" s="36">
        <f t="shared" si="40"/>
        <v>2564.3447676635783</v>
      </c>
      <c r="F412" s="36">
        <f t="shared" si="41"/>
        <v>5877.9204525246059</v>
      </c>
      <c r="G412" s="37">
        <f t="shared" si="42"/>
        <v>1019859.9866129069</v>
      </c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3"/>
      <c r="X412" s="3"/>
      <c r="Y412" s="3"/>
      <c r="Z412" s="3"/>
      <c r="AA412" s="3"/>
    </row>
    <row r="413" spans="1:27" ht="15.75">
      <c r="A413" s="5"/>
      <c r="B413" s="35">
        <f t="shared" si="43"/>
        <v>397</v>
      </c>
      <c r="C413" s="54">
        <f t="shared" si="38"/>
        <v>55066</v>
      </c>
      <c r="D413" s="36">
        <f t="shared" si="39"/>
        <v>1019859.9866129069</v>
      </c>
      <c r="E413" s="36">
        <f t="shared" si="40"/>
        <v>2549.6499665322672</v>
      </c>
      <c r="F413" s="36">
        <f t="shared" si="41"/>
        <v>5892.6152536559175</v>
      </c>
      <c r="G413" s="37">
        <f t="shared" si="42"/>
        <v>1013967.371359251</v>
      </c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3"/>
      <c r="X413" s="3"/>
      <c r="Y413" s="3"/>
      <c r="Z413" s="3"/>
      <c r="AA413" s="3"/>
    </row>
    <row r="414" spans="1:27" ht="15.75">
      <c r="A414" s="5"/>
      <c r="B414" s="35">
        <f t="shared" si="43"/>
        <v>398</v>
      </c>
      <c r="C414" s="54">
        <f t="shared" si="38"/>
        <v>55097</v>
      </c>
      <c r="D414" s="36">
        <f t="shared" si="39"/>
        <v>1013967.371359251</v>
      </c>
      <c r="E414" s="36">
        <f t="shared" si="40"/>
        <v>2534.9184283981272</v>
      </c>
      <c r="F414" s="36">
        <f t="shared" si="41"/>
        <v>5907.346791790058</v>
      </c>
      <c r="G414" s="37">
        <f t="shared" si="42"/>
        <v>1008060.0245674609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3"/>
      <c r="X414" s="3"/>
      <c r="Y414" s="3"/>
      <c r="Z414" s="3"/>
      <c r="AA414" s="3"/>
    </row>
    <row r="415" spans="1:27" ht="15.75">
      <c r="A415" s="5"/>
      <c r="B415" s="35">
        <f t="shared" si="43"/>
        <v>399</v>
      </c>
      <c r="C415" s="54">
        <f t="shared" si="38"/>
        <v>55127</v>
      </c>
      <c r="D415" s="36">
        <f t="shared" si="39"/>
        <v>1008060.0245674609</v>
      </c>
      <c r="E415" s="36">
        <f t="shared" si="40"/>
        <v>2520.1500614186521</v>
      </c>
      <c r="F415" s="36">
        <f t="shared" si="41"/>
        <v>5922.1151587695331</v>
      </c>
      <c r="G415" s="37">
        <f t="shared" si="42"/>
        <v>1002137.9094086913</v>
      </c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3"/>
      <c r="X415" s="3"/>
      <c r="Y415" s="3"/>
      <c r="Z415" s="3"/>
      <c r="AA415" s="3"/>
    </row>
    <row r="416" spans="1:27" ht="15.75">
      <c r="A416" s="5"/>
      <c r="B416" s="35">
        <f t="shared" si="43"/>
        <v>400</v>
      </c>
      <c r="C416" s="54">
        <f t="shared" si="38"/>
        <v>55158</v>
      </c>
      <c r="D416" s="36">
        <f t="shared" si="39"/>
        <v>1002137.9094086913</v>
      </c>
      <c r="E416" s="36">
        <f t="shared" si="40"/>
        <v>2505.3447735217283</v>
      </c>
      <c r="F416" s="36">
        <f t="shared" si="41"/>
        <v>5936.920446666456</v>
      </c>
      <c r="G416" s="37">
        <f t="shared" si="42"/>
        <v>996200.98896202492</v>
      </c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3"/>
      <c r="X416" s="3"/>
      <c r="Y416" s="3"/>
      <c r="Z416" s="3"/>
      <c r="AA416" s="3"/>
    </row>
    <row r="417" spans="1:27" ht="15.75">
      <c r="A417" s="5"/>
      <c r="B417" s="35">
        <f t="shared" si="43"/>
        <v>401</v>
      </c>
      <c r="C417" s="54">
        <f t="shared" si="38"/>
        <v>55189</v>
      </c>
      <c r="D417" s="36">
        <f t="shared" si="39"/>
        <v>996200.98896202492</v>
      </c>
      <c r="E417" s="36">
        <f t="shared" si="40"/>
        <v>2490.5024724050622</v>
      </c>
      <c r="F417" s="36">
        <f t="shared" si="41"/>
        <v>5951.7627477831229</v>
      </c>
      <c r="G417" s="37">
        <f t="shared" si="42"/>
        <v>990249.22621424182</v>
      </c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3"/>
      <c r="X417" s="3"/>
      <c r="Y417" s="3"/>
      <c r="Z417" s="3"/>
      <c r="AA417" s="3"/>
    </row>
    <row r="418" spans="1:27" ht="15.75">
      <c r="A418" s="5"/>
      <c r="B418" s="35">
        <f t="shared" si="43"/>
        <v>402</v>
      </c>
      <c r="C418" s="54">
        <f t="shared" si="38"/>
        <v>55217</v>
      </c>
      <c r="D418" s="36">
        <f t="shared" si="39"/>
        <v>990249.22621424182</v>
      </c>
      <c r="E418" s="36">
        <f t="shared" si="40"/>
        <v>2475.6230655356044</v>
      </c>
      <c r="F418" s="36">
        <f t="shared" si="41"/>
        <v>5966.6421546525798</v>
      </c>
      <c r="G418" s="37">
        <f t="shared" si="42"/>
        <v>984282.58405958919</v>
      </c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3"/>
      <c r="X418" s="3"/>
      <c r="Y418" s="3"/>
      <c r="Z418" s="3"/>
      <c r="AA418" s="3"/>
    </row>
    <row r="419" spans="1:27" ht="15.75">
      <c r="A419" s="5"/>
      <c r="B419" s="35">
        <f t="shared" si="43"/>
        <v>403</v>
      </c>
      <c r="C419" s="54">
        <f t="shared" si="38"/>
        <v>55248</v>
      </c>
      <c r="D419" s="36">
        <f t="shared" si="39"/>
        <v>984282.58405958919</v>
      </c>
      <c r="E419" s="36">
        <f t="shared" si="40"/>
        <v>2460.7064601489728</v>
      </c>
      <c r="F419" s="36">
        <f t="shared" si="41"/>
        <v>5981.5587600392118</v>
      </c>
      <c r="G419" s="37">
        <f t="shared" si="42"/>
        <v>978301.02529955003</v>
      </c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3"/>
      <c r="X419" s="3"/>
      <c r="Y419" s="3"/>
      <c r="Z419" s="3"/>
      <c r="AA419" s="3"/>
    </row>
    <row r="420" spans="1:27" ht="15.75">
      <c r="A420" s="5"/>
      <c r="B420" s="35">
        <f t="shared" si="43"/>
        <v>404</v>
      </c>
      <c r="C420" s="54">
        <f t="shared" si="38"/>
        <v>55278</v>
      </c>
      <c r="D420" s="36">
        <f t="shared" si="39"/>
        <v>978301.02529955003</v>
      </c>
      <c r="E420" s="36">
        <f t="shared" si="40"/>
        <v>2445.752563248875</v>
      </c>
      <c r="F420" s="36">
        <f t="shared" si="41"/>
        <v>5996.5126569393096</v>
      </c>
      <c r="G420" s="37">
        <f t="shared" si="42"/>
        <v>972304.5126426107</v>
      </c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3"/>
      <c r="X420" s="3"/>
      <c r="Y420" s="3"/>
      <c r="Z420" s="3"/>
      <c r="AA420" s="3"/>
    </row>
    <row r="421" spans="1:27" ht="15.75">
      <c r="A421" s="5"/>
      <c r="B421" s="35">
        <f t="shared" si="43"/>
        <v>405</v>
      </c>
      <c r="C421" s="54">
        <f t="shared" si="38"/>
        <v>55309</v>
      </c>
      <c r="D421" s="36">
        <f t="shared" si="39"/>
        <v>972304.5126426107</v>
      </c>
      <c r="E421" s="36">
        <f t="shared" si="40"/>
        <v>2430.7612816065266</v>
      </c>
      <c r="F421" s="36">
        <f t="shared" si="41"/>
        <v>6011.5039385816581</v>
      </c>
      <c r="G421" s="37">
        <f t="shared" si="42"/>
        <v>966293.00870402902</v>
      </c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3"/>
      <c r="X421" s="3"/>
      <c r="Y421" s="3"/>
      <c r="Z421" s="3"/>
      <c r="AA421" s="3"/>
    </row>
    <row r="422" spans="1:27" ht="15.75">
      <c r="A422" s="5"/>
      <c r="B422" s="35">
        <f t="shared" si="43"/>
        <v>406</v>
      </c>
      <c r="C422" s="54">
        <f t="shared" si="38"/>
        <v>55339</v>
      </c>
      <c r="D422" s="36">
        <f t="shared" si="39"/>
        <v>966293.00870402902</v>
      </c>
      <c r="E422" s="36">
        <f t="shared" si="40"/>
        <v>2415.7325217600724</v>
      </c>
      <c r="F422" s="36">
        <f t="shared" si="41"/>
        <v>6026.5326984281128</v>
      </c>
      <c r="G422" s="37">
        <f t="shared" si="42"/>
        <v>960266.47600560088</v>
      </c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3"/>
      <c r="X422" s="3"/>
      <c r="Y422" s="3"/>
      <c r="Z422" s="3"/>
      <c r="AA422" s="3"/>
    </row>
    <row r="423" spans="1:27" ht="15.75">
      <c r="A423" s="5"/>
      <c r="B423" s="35">
        <f t="shared" si="43"/>
        <v>407</v>
      </c>
      <c r="C423" s="54">
        <f t="shared" si="38"/>
        <v>55370</v>
      </c>
      <c r="D423" s="36">
        <f t="shared" si="39"/>
        <v>960266.47600560088</v>
      </c>
      <c r="E423" s="36">
        <f t="shared" si="40"/>
        <v>2400.666190014002</v>
      </c>
      <c r="F423" s="36">
        <f t="shared" si="41"/>
        <v>6041.5990301741822</v>
      </c>
      <c r="G423" s="37">
        <f t="shared" si="42"/>
        <v>954224.87697542668</v>
      </c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3"/>
      <c r="X423" s="3"/>
      <c r="Y423" s="3"/>
      <c r="Z423" s="3"/>
      <c r="AA423" s="3"/>
    </row>
    <row r="424" spans="1:27" ht="15.75">
      <c r="A424" s="5"/>
      <c r="B424" s="35">
        <f t="shared" si="43"/>
        <v>408</v>
      </c>
      <c r="C424" s="54">
        <f t="shared" si="38"/>
        <v>55401</v>
      </c>
      <c r="D424" s="36">
        <f t="shared" si="39"/>
        <v>954224.87697542668</v>
      </c>
      <c r="E424" s="36">
        <f t="shared" si="40"/>
        <v>2385.5621924385664</v>
      </c>
      <c r="F424" s="36">
        <f t="shared" si="41"/>
        <v>6056.7030277496178</v>
      </c>
      <c r="G424" s="37">
        <f t="shared" si="42"/>
        <v>948168.17394767702</v>
      </c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3"/>
      <c r="X424" s="3"/>
      <c r="Y424" s="3"/>
      <c r="Z424" s="3"/>
      <c r="AA424" s="3"/>
    </row>
    <row r="425" spans="1:27" ht="15.75">
      <c r="A425" s="5"/>
      <c r="B425" s="35">
        <f t="shared" si="43"/>
        <v>409</v>
      </c>
      <c r="C425" s="54">
        <f t="shared" si="38"/>
        <v>55431</v>
      </c>
      <c r="D425" s="36">
        <f t="shared" si="39"/>
        <v>948168.17394767702</v>
      </c>
      <c r="E425" s="36">
        <f t="shared" si="40"/>
        <v>2370.4204348691924</v>
      </c>
      <c r="F425" s="36">
        <f t="shared" si="41"/>
        <v>6071.8447853189919</v>
      </c>
      <c r="G425" s="37">
        <f t="shared" si="42"/>
        <v>942096.32916235807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3"/>
      <c r="X425" s="3"/>
      <c r="Y425" s="3"/>
      <c r="Z425" s="3"/>
      <c r="AA425" s="3"/>
    </row>
    <row r="426" spans="1:27" ht="15.75">
      <c r="A426" s="5"/>
      <c r="B426" s="35">
        <f t="shared" si="43"/>
        <v>410</v>
      </c>
      <c r="C426" s="54">
        <f t="shared" si="38"/>
        <v>55462</v>
      </c>
      <c r="D426" s="36">
        <f t="shared" si="39"/>
        <v>942096.32916235807</v>
      </c>
      <c r="E426" s="36">
        <f t="shared" si="40"/>
        <v>2355.2408229058951</v>
      </c>
      <c r="F426" s="36">
        <f t="shared" si="41"/>
        <v>6087.02439728229</v>
      </c>
      <c r="G426" s="37">
        <f t="shared" si="42"/>
        <v>936009.30476507579</v>
      </c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3"/>
      <c r="X426" s="3"/>
      <c r="Y426" s="3"/>
      <c r="Z426" s="3"/>
      <c r="AA426" s="3"/>
    </row>
    <row r="427" spans="1:27" ht="15.75">
      <c r="A427" s="5"/>
      <c r="B427" s="35">
        <f t="shared" si="43"/>
        <v>411</v>
      </c>
      <c r="C427" s="54">
        <f t="shared" si="38"/>
        <v>55492</v>
      </c>
      <c r="D427" s="36">
        <f t="shared" si="39"/>
        <v>936009.30476507579</v>
      </c>
      <c r="E427" s="36">
        <f t="shared" si="40"/>
        <v>2340.0232619126896</v>
      </c>
      <c r="F427" s="36">
        <f t="shared" si="41"/>
        <v>6102.2419582754956</v>
      </c>
      <c r="G427" s="37">
        <f t="shared" si="42"/>
        <v>929907.06280680024</v>
      </c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3"/>
      <c r="X427" s="3"/>
      <c r="Y427" s="3"/>
      <c r="Z427" s="3"/>
      <c r="AA427" s="3"/>
    </row>
    <row r="428" spans="1:27" ht="15.75">
      <c r="A428" s="5"/>
      <c r="B428" s="35">
        <f t="shared" si="43"/>
        <v>412</v>
      </c>
      <c r="C428" s="54">
        <f t="shared" si="38"/>
        <v>55523</v>
      </c>
      <c r="D428" s="36">
        <f t="shared" si="39"/>
        <v>929907.06280680024</v>
      </c>
      <c r="E428" s="36">
        <f t="shared" si="40"/>
        <v>2324.7676570170006</v>
      </c>
      <c r="F428" s="36">
        <f t="shared" si="41"/>
        <v>6117.4975631711841</v>
      </c>
      <c r="G428" s="37">
        <f t="shared" si="42"/>
        <v>923789.56524362904</v>
      </c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3"/>
      <c r="X428" s="3"/>
      <c r="Y428" s="3"/>
      <c r="Z428" s="3"/>
      <c r="AA428" s="3"/>
    </row>
    <row r="429" spans="1:27" ht="15.75">
      <c r="A429" s="5"/>
      <c r="B429" s="35">
        <f t="shared" si="43"/>
        <v>413</v>
      </c>
      <c r="C429" s="54">
        <f t="shared" si="38"/>
        <v>55554</v>
      </c>
      <c r="D429" s="36">
        <f t="shared" si="39"/>
        <v>923789.56524362904</v>
      </c>
      <c r="E429" s="36">
        <f t="shared" si="40"/>
        <v>2309.4739131090723</v>
      </c>
      <c r="F429" s="36">
        <f t="shared" si="41"/>
        <v>6132.7913070791128</v>
      </c>
      <c r="G429" s="37">
        <f t="shared" si="42"/>
        <v>917656.7739365499</v>
      </c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3"/>
      <c r="X429" s="3"/>
      <c r="Y429" s="3"/>
      <c r="Z429" s="3"/>
      <c r="AA429" s="3"/>
    </row>
    <row r="430" spans="1:27" ht="15.75">
      <c r="A430" s="5"/>
      <c r="B430" s="35">
        <f t="shared" si="43"/>
        <v>414</v>
      </c>
      <c r="C430" s="54">
        <f t="shared" si="38"/>
        <v>55583</v>
      </c>
      <c r="D430" s="36">
        <f t="shared" si="39"/>
        <v>917656.7739365499</v>
      </c>
      <c r="E430" s="36">
        <f t="shared" si="40"/>
        <v>2294.1419348413747</v>
      </c>
      <c r="F430" s="36">
        <f t="shared" si="41"/>
        <v>6148.12328534681</v>
      </c>
      <c r="G430" s="37">
        <f t="shared" si="42"/>
        <v>911508.65065120312</v>
      </c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3"/>
      <c r="X430" s="3"/>
      <c r="Y430" s="3"/>
      <c r="Z430" s="3"/>
      <c r="AA430" s="3"/>
    </row>
    <row r="431" spans="1:27" ht="15.75">
      <c r="A431" s="5"/>
      <c r="B431" s="35">
        <f t="shared" si="43"/>
        <v>415</v>
      </c>
      <c r="C431" s="54">
        <f t="shared" si="38"/>
        <v>55614</v>
      </c>
      <c r="D431" s="36">
        <f t="shared" si="39"/>
        <v>911508.65065120312</v>
      </c>
      <c r="E431" s="36">
        <f t="shared" si="40"/>
        <v>2278.7716266280077</v>
      </c>
      <c r="F431" s="36">
        <f t="shared" si="41"/>
        <v>6163.493593560177</v>
      </c>
      <c r="G431" s="37">
        <f t="shared" si="42"/>
        <v>905345.15705764294</v>
      </c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3"/>
      <c r="X431" s="3"/>
      <c r="Y431" s="3"/>
      <c r="Z431" s="3"/>
      <c r="AA431" s="3"/>
    </row>
    <row r="432" spans="1:27" ht="15.75">
      <c r="A432" s="5"/>
      <c r="B432" s="35">
        <f t="shared" si="43"/>
        <v>416</v>
      </c>
      <c r="C432" s="54">
        <f t="shared" si="38"/>
        <v>55644</v>
      </c>
      <c r="D432" s="36">
        <f t="shared" si="39"/>
        <v>905345.15705764294</v>
      </c>
      <c r="E432" s="36">
        <f t="shared" si="40"/>
        <v>2263.3628926441074</v>
      </c>
      <c r="F432" s="36">
        <f t="shared" si="41"/>
        <v>6178.9023275440777</v>
      </c>
      <c r="G432" s="37">
        <f t="shared" si="42"/>
        <v>899166.25473009888</v>
      </c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3"/>
      <c r="X432" s="3"/>
      <c r="Y432" s="3"/>
      <c r="Z432" s="3"/>
      <c r="AA432" s="3"/>
    </row>
    <row r="433" spans="1:27" ht="15.75">
      <c r="A433" s="5"/>
      <c r="B433" s="35">
        <f t="shared" si="43"/>
        <v>417</v>
      </c>
      <c r="C433" s="54">
        <f t="shared" si="38"/>
        <v>55675</v>
      </c>
      <c r="D433" s="36">
        <f t="shared" si="39"/>
        <v>899166.25473009888</v>
      </c>
      <c r="E433" s="36">
        <f t="shared" si="40"/>
        <v>2247.915636825247</v>
      </c>
      <c r="F433" s="36">
        <f t="shared" si="41"/>
        <v>6194.3495833629377</v>
      </c>
      <c r="G433" s="37">
        <f t="shared" si="42"/>
        <v>892971.90514673595</v>
      </c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3"/>
      <c r="X433" s="3"/>
      <c r="Y433" s="3"/>
      <c r="Z433" s="3"/>
      <c r="AA433" s="3"/>
    </row>
    <row r="434" spans="1:27" ht="15.75">
      <c r="A434" s="5"/>
      <c r="B434" s="35">
        <f t="shared" si="43"/>
        <v>418</v>
      </c>
      <c r="C434" s="54">
        <f t="shared" si="38"/>
        <v>55705</v>
      </c>
      <c r="D434" s="36">
        <f t="shared" si="39"/>
        <v>892971.90514673595</v>
      </c>
      <c r="E434" s="36">
        <f t="shared" si="40"/>
        <v>2232.4297628668396</v>
      </c>
      <c r="F434" s="36">
        <f t="shared" si="41"/>
        <v>6209.8354573213455</v>
      </c>
      <c r="G434" s="37">
        <f t="shared" si="42"/>
        <v>886762.06968941458</v>
      </c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3"/>
      <c r="X434" s="3"/>
      <c r="Y434" s="3"/>
      <c r="Z434" s="3"/>
      <c r="AA434" s="3"/>
    </row>
    <row r="435" spans="1:27" ht="15.75">
      <c r="A435" s="5"/>
      <c r="B435" s="35">
        <f t="shared" si="43"/>
        <v>419</v>
      </c>
      <c r="C435" s="54">
        <f t="shared" si="38"/>
        <v>55736</v>
      </c>
      <c r="D435" s="36">
        <f t="shared" si="39"/>
        <v>886762.06968941458</v>
      </c>
      <c r="E435" s="36">
        <f t="shared" si="40"/>
        <v>2216.9051742235365</v>
      </c>
      <c r="F435" s="36">
        <f t="shared" si="41"/>
        <v>6225.3600459646477</v>
      </c>
      <c r="G435" s="37">
        <f t="shared" si="42"/>
        <v>880536.70964344998</v>
      </c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3"/>
      <c r="X435" s="3"/>
      <c r="Y435" s="3"/>
      <c r="Z435" s="3"/>
      <c r="AA435" s="3"/>
    </row>
    <row r="436" spans="1:27" ht="15.75">
      <c r="A436" s="5"/>
      <c r="B436" s="35">
        <f t="shared" si="43"/>
        <v>420</v>
      </c>
      <c r="C436" s="54">
        <f t="shared" si="38"/>
        <v>55767</v>
      </c>
      <c r="D436" s="36">
        <f t="shared" si="39"/>
        <v>880536.70964344998</v>
      </c>
      <c r="E436" s="36">
        <f t="shared" si="40"/>
        <v>2201.3417741086246</v>
      </c>
      <c r="F436" s="36">
        <f t="shared" si="41"/>
        <v>6240.9234460795597</v>
      </c>
      <c r="G436" s="37">
        <f t="shared" si="42"/>
        <v>874295.78619737038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3"/>
      <c r="X436" s="3"/>
      <c r="Y436" s="3"/>
      <c r="Z436" s="3"/>
      <c r="AA436" s="3"/>
    </row>
    <row r="437" spans="1:27" ht="15.75">
      <c r="A437" s="5"/>
      <c r="B437" s="35">
        <f t="shared" si="43"/>
        <v>421</v>
      </c>
      <c r="C437" s="54">
        <f t="shared" si="38"/>
        <v>55797</v>
      </c>
      <c r="D437" s="36">
        <f t="shared" si="39"/>
        <v>874295.78619737038</v>
      </c>
      <c r="E437" s="36">
        <f t="shared" si="40"/>
        <v>2185.739465493426</v>
      </c>
      <c r="F437" s="36">
        <f t="shared" si="41"/>
        <v>6256.5257546947587</v>
      </c>
      <c r="G437" s="37">
        <f t="shared" si="42"/>
        <v>868039.26044267567</v>
      </c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3"/>
      <c r="X437" s="3"/>
      <c r="Y437" s="3"/>
      <c r="Z437" s="3"/>
      <c r="AA437" s="3"/>
    </row>
    <row r="438" spans="1:27" ht="15.75">
      <c r="A438" s="5"/>
      <c r="B438" s="35">
        <f t="shared" si="43"/>
        <v>422</v>
      </c>
      <c r="C438" s="54">
        <f t="shared" si="38"/>
        <v>55828</v>
      </c>
      <c r="D438" s="36">
        <f t="shared" si="39"/>
        <v>868039.26044267567</v>
      </c>
      <c r="E438" s="36">
        <f t="shared" si="40"/>
        <v>2170.0981511066889</v>
      </c>
      <c r="F438" s="36">
        <f t="shared" si="41"/>
        <v>6272.1670690814954</v>
      </c>
      <c r="G438" s="37">
        <f t="shared" si="42"/>
        <v>861767.09337359422</v>
      </c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3"/>
      <c r="X438" s="3"/>
      <c r="Y438" s="3"/>
      <c r="Z438" s="3"/>
      <c r="AA438" s="3"/>
    </row>
    <row r="439" spans="1:27" ht="15.75">
      <c r="A439" s="5"/>
      <c r="B439" s="35">
        <f t="shared" si="43"/>
        <v>423</v>
      </c>
      <c r="C439" s="54">
        <f t="shared" si="38"/>
        <v>55858</v>
      </c>
      <c r="D439" s="36">
        <f t="shared" si="39"/>
        <v>861767.09337359422</v>
      </c>
      <c r="E439" s="36">
        <f t="shared" si="40"/>
        <v>2154.4177334339852</v>
      </c>
      <c r="F439" s="36">
        <f t="shared" si="41"/>
        <v>6287.8474867541991</v>
      </c>
      <c r="G439" s="37">
        <f t="shared" si="42"/>
        <v>855479.24588684004</v>
      </c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3"/>
      <c r="X439" s="3"/>
      <c r="Y439" s="3"/>
      <c r="Z439" s="3"/>
      <c r="AA439" s="3"/>
    </row>
    <row r="440" spans="1:27" ht="15.75">
      <c r="A440" s="5"/>
      <c r="B440" s="35">
        <f t="shared" si="43"/>
        <v>424</v>
      </c>
      <c r="C440" s="54">
        <f t="shared" si="38"/>
        <v>55889</v>
      </c>
      <c r="D440" s="36">
        <f t="shared" si="39"/>
        <v>855479.24588684004</v>
      </c>
      <c r="E440" s="36">
        <f t="shared" si="40"/>
        <v>2138.6981147171</v>
      </c>
      <c r="F440" s="36">
        <f t="shared" si="41"/>
        <v>6303.5671054710847</v>
      </c>
      <c r="G440" s="37">
        <f t="shared" si="42"/>
        <v>849175.678781369</v>
      </c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3"/>
      <c r="X440" s="3"/>
      <c r="Y440" s="3"/>
      <c r="Z440" s="3"/>
      <c r="AA440" s="3"/>
    </row>
    <row r="441" spans="1:27" ht="15.75">
      <c r="A441" s="5"/>
      <c r="B441" s="35">
        <f t="shared" si="43"/>
        <v>425</v>
      </c>
      <c r="C441" s="54">
        <f t="shared" si="38"/>
        <v>55920</v>
      </c>
      <c r="D441" s="36">
        <f t="shared" si="39"/>
        <v>849175.678781369</v>
      </c>
      <c r="E441" s="36">
        <f t="shared" si="40"/>
        <v>2122.9391969534222</v>
      </c>
      <c r="F441" s="36">
        <f t="shared" si="41"/>
        <v>6319.326023234762</v>
      </c>
      <c r="G441" s="37">
        <f t="shared" si="42"/>
        <v>842856.35275813425</v>
      </c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3"/>
      <c r="X441" s="3"/>
      <c r="Y441" s="3"/>
      <c r="Z441" s="3"/>
      <c r="AA441" s="3"/>
    </row>
    <row r="442" spans="1:27" ht="15.75">
      <c r="A442" s="5"/>
      <c r="B442" s="35">
        <f t="shared" si="43"/>
        <v>426</v>
      </c>
      <c r="C442" s="54">
        <f t="shared" si="38"/>
        <v>55948</v>
      </c>
      <c r="D442" s="36">
        <f t="shared" si="39"/>
        <v>842856.35275813425</v>
      </c>
      <c r="E442" s="36">
        <f t="shared" si="40"/>
        <v>2107.1408818953355</v>
      </c>
      <c r="F442" s="36">
        <f t="shared" si="41"/>
        <v>6335.1243382928496</v>
      </c>
      <c r="G442" s="37">
        <f t="shared" si="42"/>
        <v>836521.22841984138</v>
      </c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3"/>
      <c r="X442" s="3"/>
      <c r="Y442" s="3"/>
      <c r="Z442" s="3"/>
      <c r="AA442" s="3"/>
    </row>
    <row r="443" spans="1:27" ht="15.75">
      <c r="A443" s="5"/>
      <c r="B443" s="35">
        <f t="shared" si="43"/>
        <v>427</v>
      </c>
      <c r="C443" s="54">
        <f t="shared" si="38"/>
        <v>55979</v>
      </c>
      <c r="D443" s="36">
        <f t="shared" si="39"/>
        <v>836521.22841984138</v>
      </c>
      <c r="E443" s="36">
        <f t="shared" si="40"/>
        <v>2091.3030710496037</v>
      </c>
      <c r="F443" s="36">
        <f t="shared" si="41"/>
        <v>6350.9621491385806</v>
      </c>
      <c r="G443" s="37">
        <f t="shared" si="42"/>
        <v>830170.26627070282</v>
      </c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3"/>
      <c r="X443" s="3"/>
      <c r="Y443" s="3"/>
      <c r="Z443" s="3"/>
      <c r="AA443" s="3"/>
    </row>
    <row r="444" spans="1:27" ht="15.75">
      <c r="A444" s="5"/>
      <c r="B444" s="35">
        <f t="shared" si="43"/>
        <v>428</v>
      </c>
      <c r="C444" s="54">
        <f t="shared" si="38"/>
        <v>56009</v>
      </c>
      <c r="D444" s="36">
        <f t="shared" si="39"/>
        <v>830170.26627070282</v>
      </c>
      <c r="E444" s="36">
        <f t="shared" si="40"/>
        <v>2075.425665676757</v>
      </c>
      <c r="F444" s="36">
        <f t="shared" si="41"/>
        <v>6366.8395545114272</v>
      </c>
      <c r="G444" s="37">
        <f t="shared" si="42"/>
        <v>823803.42671619134</v>
      </c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3"/>
      <c r="X444" s="3"/>
      <c r="Y444" s="3"/>
      <c r="Z444" s="3"/>
      <c r="AA444" s="3"/>
    </row>
    <row r="445" spans="1:27" ht="15.75">
      <c r="A445" s="5"/>
      <c r="B445" s="35">
        <f t="shared" si="43"/>
        <v>429</v>
      </c>
      <c r="C445" s="54">
        <f t="shared" si="38"/>
        <v>56040</v>
      </c>
      <c r="D445" s="36">
        <f t="shared" si="39"/>
        <v>823803.42671619134</v>
      </c>
      <c r="E445" s="36">
        <f t="shared" si="40"/>
        <v>2059.5085667904782</v>
      </c>
      <c r="F445" s="36">
        <f t="shared" si="41"/>
        <v>6382.756653397706</v>
      </c>
      <c r="G445" s="37">
        <f t="shared" si="42"/>
        <v>817420.67006279365</v>
      </c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3"/>
      <c r="X445" s="3"/>
      <c r="Y445" s="3"/>
      <c r="Z445" s="3"/>
      <c r="AA445" s="3"/>
    </row>
    <row r="446" spans="1:27" ht="15.75">
      <c r="A446" s="5"/>
      <c r="B446" s="35">
        <f t="shared" si="43"/>
        <v>430</v>
      </c>
      <c r="C446" s="54">
        <f t="shared" si="38"/>
        <v>56070</v>
      </c>
      <c r="D446" s="36">
        <f t="shared" si="39"/>
        <v>817420.67006279365</v>
      </c>
      <c r="E446" s="36">
        <f t="shared" si="40"/>
        <v>2043.5516751569839</v>
      </c>
      <c r="F446" s="36">
        <f t="shared" si="41"/>
        <v>6398.7135450312007</v>
      </c>
      <c r="G446" s="37">
        <f t="shared" si="42"/>
        <v>811021.9565177625</v>
      </c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3"/>
      <c r="X446" s="3"/>
      <c r="Y446" s="3"/>
      <c r="Z446" s="3"/>
      <c r="AA446" s="3"/>
    </row>
    <row r="447" spans="1:27" ht="15.75">
      <c r="A447" s="5"/>
      <c r="B447" s="35">
        <f t="shared" si="43"/>
        <v>431</v>
      </c>
      <c r="C447" s="54">
        <f t="shared" si="38"/>
        <v>56101</v>
      </c>
      <c r="D447" s="36">
        <f t="shared" si="39"/>
        <v>811021.9565177625</v>
      </c>
      <c r="E447" s="36">
        <f t="shared" si="40"/>
        <v>2027.5548912944062</v>
      </c>
      <c r="F447" s="36">
        <f t="shared" si="41"/>
        <v>6414.7103288937788</v>
      </c>
      <c r="G447" s="37">
        <f t="shared" si="42"/>
        <v>804607.24618886877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3"/>
      <c r="X447" s="3"/>
      <c r="Y447" s="3"/>
      <c r="Z447" s="3"/>
      <c r="AA447" s="3"/>
    </row>
    <row r="448" spans="1:27" ht="15.75">
      <c r="A448" s="5"/>
      <c r="B448" s="35">
        <f t="shared" si="43"/>
        <v>432</v>
      </c>
      <c r="C448" s="54">
        <f t="shared" si="38"/>
        <v>56132</v>
      </c>
      <c r="D448" s="36">
        <f t="shared" si="39"/>
        <v>804607.24618886877</v>
      </c>
      <c r="E448" s="36">
        <f t="shared" si="40"/>
        <v>2011.518115472172</v>
      </c>
      <c r="F448" s="36">
        <f t="shared" si="41"/>
        <v>6430.7471047160125</v>
      </c>
      <c r="G448" s="37">
        <f t="shared" si="42"/>
        <v>798176.49908415275</v>
      </c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3"/>
      <c r="X448" s="3"/>
      <c r="Y448" s="3"/>
      <c r="Z448" s="3"/>
      <c r="AA448" s="3"/>
    </row>
    <row r="449" spans="1:27" ht="15.75">
      <c r="A449" s="5"/>
      <c r="B449" s="35">
        <f t="shared" si="43"/>
        <v>433</v>
      </c>
      <c r="C449" s="54">
        <f t="shared" ref="C449:C512" si="44">IF(D449&gt;1, DATE(YEAR(C448),MONTH(C448)+1,DAY(C448)),"")</f>
        <v>56162</v>
      </c>
      <c r="D449" s="36">
        <f t="shared" ref="D449:D512" si="45">IF(G448&lt;0,0,G448)</f>
        <v>798176.49908415275</v>
      </c>
      <c r="E449" s="36">
        <f t="shared" ref="E449:E512" si="46">IF(D449=0,0,D449*$E$6/12)</f>
        <v>1995.4412477103817</v>
      </c>
      <c r="F449" s="36">
        <f t="shared" ref="F449:F512" si="47">IF(B449&gt;$E$7*12,0,$E$10-E449)</f>
        <v>6446.8239724778032</v>
      </c>
      <c r="G449" s="37">
        <f t="shared" ref="G449:G512" si="48">D449-F449</f>
        <v>791729.67511167494</v>
      </c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3"/>
      <c r="X449" s="3"/>
      <c r="Y449" s="3"/>
      <c r="Z449" s="3"/>
      <c r="AA449" s="3"/>
    </row>
    <row r="450" spans="1:27" ht="15.75">
      <c r="A450" s="5"/>
      <c r="B450" s="35">
        <f t="shared" si="43"/>
        <v>434</v>
      </c>
      <c r="C450" s="54">
        <f t="shared" si="44"/>
        <v>56193</v>
      </c>
      <c r="D450" s="36">
        <f t="shared" si="45"/>
        <v>791729.67511167494</v>
      </c>
      <c r="E450" s="36">
        <f t="shared" si="46"/>
        <v>1979.3241877791872</v>
      </c>
      <c r="F450" s="36">
        <f t="shared" si="47"/>
        <v>6462.9410324089977</v>
      </c>
      <c r="G450" s="37">
        <f t="shared" si="48"/>
        <v>785266.73407926597</v>
      </c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3"/>
      <c r="X450" s="3"/>
      <c r="Y450" s="3"/>
      <c r="Z450" s="3"/>
      <c r="AA450" s="3"/>
    </row>
    <row r="451" spans="1:27" ht="15.75">
      <c r="A451" s="5"/>
      <c r="B451" s="35">
        <f t="shared" si="43"/>
        <v>435</v>
      </c>
      <c r="C451" s="54">
        <f t="shared" si="44"/>
        <v>56223</v>
      </c>
      <c r="D451" s="36">
        <f t="shared" si="45"/>
        <v>785266.73407926597</v>
      </c>
      <c r="E451" s="36">
        <f t="shared" si="46"/>
        <v>1963.166835198165</v>
      </c>
      <c r="F451" s="36">
        <f t="shared" si="47"/>
        <v>6479.0983849900194</v>
      </c>
      <c r="G451" s="37">
        <f t="shared" si="48"/>
        <v>778787.63569427596</v>
      </c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3"/>
      <c r="X451" s="3"/>
      <c r="Y451" s="3"/>
      <c r="Z451" s="3"/>
      <c r="AA451" s="3"/>
    </row>
    <row r="452" spans="1:27" ht="15.75">
      <c r="A452" s="5"/>
      <c r="B452" s="35">
        <f t="shared" si="43"/>
        <v>436</v>
      </c>
      <c r="C452" s="54">
        <f t="shared" si="44"/>
        <v>56254</v>
      </c>
      <c r="D452" s="36">
        <f t="shared" si="45"/>
        <v>778787.63569427596</v>
      </c>
      <c r="E452" s="36">
        <f t="shared" si="46"/>
        <v>1946.96908923569</v>
      </c>
      <c r="F452" s="36">
        <f t="shared" si="47"/>
        <v>6495.2961309524944</v>
      </c>
      <c r="G452" s="37">
        <f t="shared" si="48"/>
        <v>772292.33956332342</v>
      </c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3"/>
      <c r="X452" s="3"/>
      <c r="Y452" s="3"/>
      <c r="Z452" s="3"/>
      <c r="AA452" s="3"/>
    </row>
    <row r="453" spans="1:27" ht="15.75">
      <c r="A453" s="5"/>
      <c r="B453" s="35">
        <f t="shared" si="43"/>
        <v>437</v>
      </c>
      <c r="C453" s="54">
        <f t="shared" si="44"/>
        <v>56285</v>
      </c>
      <c r="D453" s="36">
        <f t="shared" si="45"/>
        <v>772292.33956332342</v>
      </c>
      <c r="E453" s="36">
        <f t="shared" si="46"/>
        <v>1930.7308489083086</v>
      </c>
      <c r="F453" s="36">
        <f t="shared" si="47"/>
        <v>6511.5343712798758</v>
      </c>
      <c r="G453" s="37">
        <f t="shared" si="48"/>
        <v>765780.80519204354</v>
      </c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3"/>
      <c r="X453" s="3"/>
      <c r="Y453" s="3"/>
      <c r="Z453" s="3"/>
      <c r="AA453" s="3"/>
    </row>
    <row r="454" spans="1:27" ht="15.75">
      <c r="A454" s="5"/>
      <c r="B454" s="35">
        <f t="shared" si="43"/>
        <v>438</v>
      </c>
      <c r="C454" s="54">
        <f t="shared" si="44"/>
        <v>56313</v>
      </c>
      <c r="D454" s="36">
        <f t="shared" si="45"/>
        <v>765780.80519204354</v>
      </c>
      <c r="E454" s="36">
        <f t="shared" si="46"/>
        <v>1914.4520129801087</v>
      </c>
      <c r="F454" s="36">
        <f t="shared" si="47"/>
        <v>6527.8132072080762</v>
      </c>
      <c r="G454" s="37">
        <f t="shared" si="48"/>
        <v>759252.99198483548</v>
      </c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3"/>
      <c r="X454" s="3"/>
      <c r="Y454" s="3"/>
      <c r="Z454" s="3"/>
      <c r="AA454" s="3"/>
    </row>
    <row r="455" spans="1:27" ht="15.75">
      <c r="A455" s="5"/>
      <c r="B455" s="35">
        <f t="shared" si="43"/>
        <v>439</v>
      </c>
      <c r="C455" s="54">
        <f t="shared" si="44"/>
        <v>56344</v>
      </c>
      <c r="D455" s="36">
        <f t="shared" si="45"/>
        <v>759252.99198483548</v>
      </c>
      <c r="E455" s="36">
        <f t="shared" si="46"/>
        <v>1898.1324799620886</v>
      </c>
      <c r="F455" s="36">
        <f t="shared" si="47"/>
        <v>6544.1327402260958</v>
      </c>
      <c r="G455" s="37">
        <f t="shared" si="48"/>
        <v>752708.85924460937</v>
      </c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3"/>
      <c r="X455" s="3"/>
      <c r="Y455" s="3"/>
      <c r="Z455" s="3"/>
      <c r="AA455" s="3"/>
    </row>
    <row r="456" spans="1:27" ht="15.75">
      <c r="A456" s="5"/>
      <c r="B456" s="35">
        <f t="shared" si="43"/>
        <v>440</v>
      </c>
      <c r="C456" s="54">
        <f t="shared" si="44"/>
        <v>56374</v>
      </c>
      <c r="D456" s="36">
        <f t="shared" si="45"/>
        <v>752708.85924460937</v>
      </c>
      <c r="E456" s="36">
        <f t="shared" si="46"/>
        <v>1881.7721481115234</v>
      </c>
      <c r="F456" s="36">
        <f t="shared" si="47"/>
        <v>6560.4930720766615</v>
      </c>
      <c r="G456" s="37">
        <f t="shared" si="48"/>
        <v>746148.36617253267</v>
      </c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3"/>
      <c r="X456" s="3"/>
      <c r="Y456" s="3"/>
      <c r="Z456" s="3"/>
      <c r="AA456" s="3"/>
    </row>
    <row r="457" spans="1:27" ht="15.75">
      <c r="A457" s="5"/>
      <c r="B457" s="35">
        <f t="shared" si="43"/>
        <v>441</v>
      </c>
      <c r="C457" s="54">
        <f t="shared" si="44"/>
        <v>56405</v>
      </c>
      <c r="D457" s="36">
        <f t="shared" si="45"/>
        <v>746148.36617253267</v>
      </c>
      <c r="E457" s="36">
        <f t="shared" si="46"/>
        <v>1865.3709154313317</v>
      </c>
      <c r="F457" s="36">
        <f t="shared" si="47"/>
        <v>6576.8943047568528</v>
      </c>
      <c r="G457" s="37">
        <f t="shared" si="48"/>
        <v>739571.47186777578</v>
      </c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3"/>
      <c r="X457" s="3"/>
      <c r="Y457" s="3"/>
      <c r="Z457" s="3"/>
      <c r="AA457" s="3"/>
    </row>
    <row r="458" spans="1:27" ht="15.75">
      <c r="A458" s="5"/>
      <c r="B458" s="35">
        <f t="shared" si="43"/>
        <v>442</v>
      </c>
      <c r="C458" s="54">
        <f t="shared" si="44"/>
        <v>56435</v>
      </c>
      <c r="D458" s="36">
        <f t="shared" si="45"/>
        <v>739571.47186777578</v>
      </c>
      <c r="E458" s="36">
        <f t="shared" si="46"/>
        <v>1848.9286796694394</v>
      </c>
      <c r="F458" s="36">
        <f t="shared" si="47"/>
        <v>6593.3365405187451</v>
      </c>
      <c r="G458" s="37">
        <f t="shared" si="48"/>
        <v>732978.13532725698</v>
      </c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3"/>
      <c r="X458" s="3"/>
      <c r="Y458" s="3"/>
      <c r="Z458" s="3"/>
      <c r="AA458" s="3"/>
    </row>
    <row r="459" spans="1:27" ht="15.75">
      <c r="A459" s="5"/>
      <c r="B459" s="35">
        <f t="shared" si="43"/>
        <v>443</v>
      </c>
      <c r="C459" s="54">
        <f t="shared" si="44"/>
        <v>56466</v>
      </c>
      <c r="D459" s="36">
        <f t="shared" si="45"/>
        <v>732978.13532725698</v>
      </c>
      <c r="E459" s="36">
        <f t="shared" si="46"/>
        <v>1832.4453383181424</v>
      </c>
      <c r="F459" s="36">
        <f t="shared" si="47"/>
        <v>6609.8198818700421</v>
      </c>
      <c r="G459" s="37">
        <f t="shared" si="48"/>
        <v>726368.31544538692</v>
      </c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3"/>
      <c r="X459" s="3"/>
      <c r="Y459" s="3"/>
      <c r="Z459" s="3"/>
      <c r="AA459" s="3"/>
    </row>
    <row r="460" spans="1:27" ht="15.75">
      <c r="A460" s="5"/>
      <c r="B460" s="35">
        <f t="shared" si="43"/>
        <v>444</v>
      </c>
      <c r="C460" s="54">
        <f t="shared" si="44"/>
        <v>56497</v>
      </c>
      <c r="D460" s="36">
        <f t="shared" si="45"/>
        <v>726368.31544538692</v>
      </c>
      <c r="E460" s="36">
        <f t="shared" si="46"/>
        <v>1815.9207886134673</v>
      </c>
      <c r="F460" s="36">
        <f t="shared" si="47"/>
        <v>6626.3444315747174</v>
      </c>
      <c r="G460" s="37">
        <f t="shared" si="48"/>
        <v>719741.97101381223</v>
      </c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3"/>
      <c r="X460" s="3"/>
      <c r="Y460" s="3"/>
      <c r="Z460" s="3"/>
      <c r="AA460" s="3"/>
    </row>
    <row r="461" spans="1:27" ht="15.75">
      <c r="A461" s="5"/>
      <c r="B461" s="35">
        <f t="shared" si="43"/>
        <v>445</v>
      </c>
      <c r="C461" s="54">
        <f t="shared" si="44"/>
        <v>56527</v>
      </c>
      <c r="D461" s="36">
        <f t="shared" si="45"/>
        <v>719741.97101381223</v>
      </c>
      <c r="E461" s="36">
        <f t="shared" si="46"/>
        <v>1799.3549275345306</v>
      </c>
      <c r="F461" s="36">
        <f t="shared" si="47"/>
        <v>6642.9102926536543</v>
      </c>
      <c r="G461" s="37">
        <f t="shared" si="48"/>
        <v>713099.06072115863</v>
      </c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3"/>
      <c r="X461" s="3"/>
      <c r="Y461" s="3"/>
      <c r="Z461" s="3"/>
      <c r="AA461" s="3"/>
    </row>
    <row r="462" spans="1:27" ht="15.75">
      <c r="A462" s="5"/>
      <c r="B462" s="35">
        <f t="shared" si="43"/>
        <v>446</v>
      </c>
      <c r="C462" s="54">
        <f t="shared" si="44"/>
        <v>56558</v>
      </c>
      <c r="D462" s="36">
        <f t="shared" si="45"/>
        <v>713099.06072115863</v>
      </c>
      <c r="E462" s="36">
        <f t="shared" si="46"/>
        <v>1782.7476518028964</v>
      </c>
      <c r="F462" s="36">
        <f t="shared" si="47"/>
        <v>6659.5175683852885</v>
      </c>
      <c r="G462" s="37">
        <f t="shared" si="48"/>
        <v>706439.54315277329</v>
      </c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3"/>
      <c r="X462" s="3"/>
      <c r="Y462" s="3"/>
      <c r="Z462" s="3"/>
      <c r="AA462" s="3"/>
    </row>
    <row r="463" spans="1:27" ht="15.75">
      <c r="A463" s="5"/>
      <c r="B463" s="35">
        <f t="shared" si="43"/>
        <v>447</v>
      </c>
      <c r="C463" s="54">
        <f t="shared" si="44"/>
        <v>56588</v>
      </c>
      <c r="D463" s="36">
        <f t="shared" si="45"/>
        <v>706439.54315277329</v>
      </c>
      <c r="E463" s="36">
        <f t="shared" si="46"/>
        <v>1766.0988578819331</v>
      </c>
      <c r="F463" s="36">
        <f t="shared" si="47"/>
        <v>6676.1663623062514</v>
      </c>
      <c r="G463" s="37">
        <f t="shared" si="48"/>
        <v>699763.37679046707</v>
      </c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3"/>
      <c r="X463" s="3"/>
      <c r="Y463" s="3"/>
      <c r="Z463" s="3"/>
      <c r="AA463" s="3"/>
    </row>
    <row r="464" spans="1:27" ht="15.75">
      <c r="A464" s="5"/>
      <c r="B464" s="35">
        <f t="shared" si="43"/>
        <v>448</v>
      </c>
      <c r="C464" s="54">
        <f t="shared" si="44"/>
        <v>56619</v>
      </c>
      <c r="D464" s="36">
        <f t="shared" si="45"/>
        <v>699763.37679046707</v>
      </c>
      <c r="E464" s="36">
        <f t="shared" si="46"/>
        <v>1749.4084419761675</v>
      </c>
      <c r="F464" s="36">
        <f t="shared" si="47"/>
        <v>6692.8567782120172</v>
      </c>
      <c r="G464" s="37">
        <f t="shared" si="48"/>
        <v>693070.52001225506</v>
      </c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3"/>
      <c r="X464" s="3"/>
      <c r="Y464" s="3"/>
      <c r="Z464" s="3"/>
      <c r="AA464" s="3"/>
    </row>
    <row r="465" spans="1:27" ht="15.75">
      <c r="A465" s="5"/>
      <c r="B465" s="35">
        <f t="shared" si="43"/>
        <v>449</v>
      </c>
      <c r="C465" s="54">
        <f t="shared" si="44"/>
        <v>56650</v>
      </c>
      <c r="D465" s="36">
        <f t="shared" si="45"/>
        <v>693070.52001225506</v>
      </c>
      <c r="E465" s="36">
        <f t="shared" si="46"/>
        <v>1732.6763000306375</v>
      </c>
      <c r="F465" s="36">
        <f t="shared" si="47"/>
        <v>6709.5889201575474</v>
      </c>
      <c r="G465" s="37">
        <f t="shared" si="48"/>
        <v>686360.93109209754</v>
      </c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3"/>
      <c r="X465" s="3"/>
      <c r="Y465" s="3"/>
      <c r="Z465" s="3"/>
      <c r="AA465" s="3"/>
    </row>
    <row r="466" spans="1:27" ht="15.75">
      <c r="A466" s="5"/>
      <c r="B466" s="35">
        <f t="shared" ref="B466:B529" si="49">B465+1</f>
        <v>450</v>
      </c>
      <c r="C466" s="54">
        <f t="shared" si="44"/>
        <v>56678</v>
      </c>
      <c r="D466" s="36">
        <f t="shared" si="45"/>
        <v>686360.93109209754</v>
      </c>
      <c r="E466" s="36">
        <f t="shared" si="46"/>
        <v>1715.9023277302438</v>
      </c>
      <c r="F466" s="36">
        <f t="shared" si="47"/>
        <v>6726.3628924579407</v>
      </c>
      <c r="G466" s="37">
        <f t="shared" si="48"/>
        <v>679634.56819963956</v>
      </c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3"/>
      <c r="X466" s="3"/>
      <c r="Y466" s="3"/>
      <c r="Z466" s="3"/>
      <c r="AA466" s="3"/>
    </row>
    <row r="467" spans="1:27" ht="15.75">
      <c r="A467" s="5"/>
      <c r="B467" s="35">
        <f t="shared" si="49"/>
        <v>451</v>
      </c>
      <c r="C467" s="54">
        <f t="shared" si="44"/>
        <v>56709</v>
      </c>
      <c r="D467" s="36">
        <f t="shared" si="45"/>
        <v>679634.56819963956</v>
      </c>
      <c r="E467" s="36">
        <f t="shared" si="46"/>
        <v>1699.0864204990987</v>
      </c>
      <c r="F467" s="36">
        <f t="shared" si="47"/>
        <v>6743.1787996890862</v>
      </c>
      <c r="G467" s="37">
        <f t="shared" si="48"/>
        <v>672891.38939995051</v>
      </c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3"/>
      <c r="X467" s="3"/>
      <c r="Y467" s="3"/>
      <c r="Z467" s="3"/>
      <c r="AA467" s="3"/>
    </row>
    <row r="468" spans="1:27" ht="15.75">
      <c r="A468" s="5"/>
      <c r="B468" s="35">
        <f t="shared" si="49"/>
        <v>452</v>
      </c>
      <c r="C468" s="54">
        <f t="shared" si="44"/>
        <v>56739</v>
      </c>
      <c r="D468" s="36">
        <f t="shared" si="45"/>
        <v>672891.38939995051</v>
      </c>
      <c r="E468" s="36">
        <f t="shared" si="46"/>
        <v>1682.2284734998764</v>
      </c>
      <c r="F468" s="36">
        <f t="shared" si="47"/>
        <v>6760.0367466883081</v>
      </c>
      <c r="G468" s="37">
        <f t="shared" si="48"/>
        <v>666131.35265326221</v>
      </c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3"/>
      <c r="X468" s="3"/>
      <c r="Y468" s="3"/>
      <c r="Z468" s="3"/>
      <c r="AA468" s="3"/>
    </row>
    <row r="469" spans="1:27" ht="15.75">
      <c r="A469" s="5"/>
      <c r="B469" s="35">
        <f t="shared" si="49"/>
        <v>453</v>
      </c>
      <c r="C469" s="54">
        <f t="shared" si="44"/>
        <v>56770</v>
      </c>
      <c r="D469" s="36">
        <f t="shared" si="45"/>
        <v>666131.35265326221</v>
      </c>
      <c r="E469" s="36">
        <f t="shared" si="46"/>
        <v>1665.3283816331552</v>
      </c>
      <c r="F469" s="36">
        <f t="shared" si="47"/>
        <v>6776.9368385550297</v>
      </c>
      <c r="G469" s="37">
        <f t="shared" si="48"/>
        <v>659354.41581470717</v>
      </c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3"/>
      <c r="X469" s="3"/>
      <c r="Y469" s="3"/>
      <c r="Z469" s="3"/>
      <c r="AA469" s="3"/>
    </row>
    <row r="470" spans="1:27" ht="15.75">
      <c r="A470" s="5"/>
      <c r="B470" s="35">
        <f t="shared" si="49"/>
        <v>454</v>
      </c>
      <c r="C470" s="54">
        <f t="shared" si="44"/>
        <v>56800</v>
      </c>
      <c r="D470" s="36">
        <f t="shared" si="45"/>
        <v>659354.41581470717</v>
      </c>
      <c r="E470" s="36">
        <f t="shared" si="46"/>
        <v>1648.3860395367681</v>
      </c>
      <c r="F470" s="36">
        <f t="shared" si="47"/>
        <v>6793.8791806514164</v>
      </c>
      <c r="G470" s="37">
        <f t="shared" si="48"/>
        <v>652560.53663405578</v>
      </c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3"/>
      <c r="X470" s="3"/>
      <c r="Y470" s="3"/>
      <c r="Z470" s="3"/>
      <c r="AA470" s="3"/>
    </row>
    <row r="471" spans="1:27" ht="15.75">
      <c r="A471" s="5"/>
      <c r="B471" s="35">
        <f t="shared" si="49"/>
        <v>455</v>
      </c>
      <c r="C471" s="54">
        <f t="shared" si="44"/>
        <v>56831</v>
      </c>
      <c r="D471" s="36">
        <f t="shared" si="45"/>
        <v>652560.53663405578</v>
      </c>
      <c r="E471" s="36">
        <f t="shared" si="46"/>
        <v>1631.4013415851393</v>
      </c>
      <c r="F471" s="36">
        <f t="shared" si="47"/>
        <v>6810.8638786030451</v>
      </c>
      <c r="G471" s="37">
        <f t="shared" si="48"/>
        <v>645749.67275545269</v>
      </c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3"/>
      <c r="X471" s="3"/>
      <c r="Y471" s="3"/>
      <c r="Z471" s="3"/>
      <c r="AA471" s="3"/>
    </row>
    <row r="472" spans="1:27" ht="15.75">
      <c r="A472" s="5"/>
      <c r="B472" s="35">
        <f t="shared" si="49"/>
        <v>456</v>
      </c>
      <c r="C472" s="54">
        <f t="shared" si="44"/>
        <v>56862</v>
      </c>
      <c r="D472" s="36">
        <f t="shared" si="45"/>
        <v>645749.67275545269</v>
      </c>
      <c r="E472" s="36">
        <f t="shared" si="46"/>
        <v>1614.3741818886317</v>
      </c>
      <c r="F472" s="36">
        <f t="shared" si="47"/>
        <v>6827.8910382995527</v>
      </c>
      <c r="G472" s="37">
        <f t="shared" si="48"/>
        <v>638921.78171715315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3"/>
      <c r="X472" s="3"/>
      <c r="Y472" s="3"/>
      <c r="Z472" s="3"/>
      <c r="AA472" s="3"/>
    </row>
    <row r="473" spans="1:27" ht="15.75">
      <c r="A473" s="5"/>
      <c r="B473" s="35">
        <f t="shared" si="49"/>
        <v>457</v>
      </c>
      <c r="C473" s="54">
        <f t="shared" si="44"/>
        <v>56892</v>
      </c>
      <c r="D473" s="36">
        <f t="shared" si="45"/>
        <v>638921.78171715315</v>
      </c>
      <c r="E473" s="36">
        <f t="shared" si="46"/>
        <v>1597.3044542928828</v>
      </c>
      <c r="F473" s="36">
        <f t="shared" si="47"/>
        <v>6844.9607658953018</v>
      </c>
      <c r="G473" s="37">
        <f t="shared" si="48"/>
        <v>632076.82095125783</v>
      </c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3"/>
      <c r="X473" s="3"/>
      <c r="Y473" s="3"/>
      <c r="Z473" s="3"/>
      <c r="AA473" s="3"/>
    </row>
    <row r="474" spans="1:27" ht="15.75">
      <c r="A474" s="5"/>
      <c r="B474" s="35">
        <f t="shared" si="49"/>
        <v>458</v>
      </c>
      <c r="C474" s="54">
        <f t="shared" si="44"/>
        <v>56923</v>
      </c>
      <c r="D474" s="36">
        <f t="shared" si="45"/>
        <v>632076.82095125783</v>
      </c>
      <c r="E474" s="36">
        <f t="shared" si="46"/>
        <v>1580.1920523781446</v>
      </c>
      <c r="F474" s="36">
        <f t="shared" si="47"/>
        <v>6862.0731678100401</v>
      </c>
      <c r="G474" s="37">
        <f t="shared" si="48"/>
        <v>625214.74778344785</v>
      </c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3"/>
      <c r="X474" s="3"/>
      <c r="Y474" s="3"/>
      <c r="Z474" s="3"/>
      <c r="AA474" s="3"/>
    </row>
    <row r="475" spans="1:27" ht="15.75">
      <c r="A475" s="5"/>
      <c r="B475" s="35">
        <f t="shared" si="49"/>
        <v>459</v>
      </c>
      <c r="C475" s="54">
        <f t="shared" si="44"/>
        <v>56953</v>
      </c>
      <c r="D475" s="36">
        <f t="shared" si="45"/>
        <v>625214.74778344785</v>
      </c>
      <c r="E475" s="36">
        <f t="shared" si="46"/>
        <v>1563.0368694586195</v>
      </c>
      <c r="F475" s="36">
        <f t="shared" si="47"/>
        <v>6879.2283507295651</v>
      </c>
      <c r="G475" s="37">
        <f t="shared" si="48"/>
        <v>618335.51943271828</v>
      </c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3"/>
      <c r="X475" s="3"/>
      <c r="Y475" s="3"/>
      <c r="Z475" s="3"/>
      <c r="AA475" s="3"/>
    </row>
    <row r="476" spans="1:27" ht="15.75">
      <c r="A476" s="5"/>
      <c r="B476" s="35">
        <f t="shared" si="49"/>
        <v>460</v>
      </c>
      <c r="C476" s="54">
        <f t="shared" si="44"/>
        <v>56984</v>
      </c>
      <c r="D476" s="36">
        <f t="shared" si="45"/>
        <v>618335.51943271828</v>
      </c>
      <c r="E476" s="36">
        <f t="shared" si="46"/>
        <v>1545.8387985817956</v>
      </c>
      <c r="F476" s="36">
        <f t="shared" si="47"/>
        <v>6896.4264216063893</v>
      </c>
      <c r="G476" s="37">
        <f t="shared" si="48"/>
        <v>611439.09301111195</v>
      </c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3"/>
      <c r="X476" s="3"/>
      <c r="Y476" s="3"/>
      <c r="Z476" s="3"/>
      <c r="AA476" s="3"/>
    </row>
    <row r="477" spans="1:27" ht="15.75">
      <c r="A477" s="5"/>
      <c r="B477" s="35">
        <f t="shared" si="49"/>
        <v>461</v>
      </c>
      <c r="C477" s="54">
        <f t="shared" si="44"/>
        <v>57015</v>
      </c>
      <c r="D477" s="36">
        <f t="shared" si="45"/>
        <v>611439.09301111195</v>
      </c>
      <c r="E477" s="36">
        <f t="shared" si="46"/>
        <v>1528.59773252778</v>
      </c>
      <c r="F477" s="36">
        <f t="shared" si="47"/>
        <v>6913.6674876604047</v>
      </c>
      <c r="G477" s="37">
        <f t="shared" si="48"/>
        <v>604525.42552345153</v>
      </c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3"/>
      <c r="X477" s="3"/>
      <c r="Y477" s="3"/>
      <c r="Z477" s="3"/>
      <c r="AA477" s="3"/>
    </row>
    <row r="478" spans="1:27" ht="15.75">
      <c r="A478" s="5"/>
      <c r="B478" s="35">
        <f t="shared" si="49"/>
        <v>462</v>
      </c>
      <c r="C478" s="54">
        <f t="shared" si="44"/>
        <v>57044</v>
      </c>
      <c r="D478" s="36">
        <f t="shared" si="45"/>
        <v>604525.42552345153</v>
      </c>
      <c r="E478" s="36">
        <f t="shared" si="46"/>
        <v>1511.3135638086287</v>
      </c>
      <c r="F478" s="36">
        <f t="shared" si="47"/>
        <v>6930.951656379556</v>
      </c>
      <c r="G478" s="37">
        <f t="shared" si="48"/>
        <v>597594.47386707203</v>
      </c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3"/>
      <c r="X478" s="3"/>
      <c r="Y478" s="3"/>
      <c r="Z478" s="3"/>
      <c r="AA478" s="3"/>
    </row>
    <row r="479" spans="1:27" ht="15.75">
      <c r="A479" s="5"/>
      <c r="B479" s="35">
        <f t="shared" si="49"/>
        <v>463</v>
      </c>
      <c r="C479" s="54">
        <f t="shared" si="44"/>
        <v>57075</v>
      </c>
      <c r="D479" s="36">
        <f t="shared" si="45"/>
        <v>597594.47386707203</v>
      </c>
      <c r="E479" s="36">
        <f t="shared" si="46"/>
        <v>1493.9861846676802</v>
      </c>
      <c r="F479" s="36">
        <f t="shared" si="47"/>
        <v>6948.2790355205043</v>
      </c>
      <c r="G479" s="37">
        <f t="shared" si="48"/>
        <v>590646.19483155152</v>
      </c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3"/>
      <c r="X479" s="3"/>
      <c r="Y479" s="3"/>
      <c r="Z479" s="3"/>
      <c r="AA479" s="3"/>
    </row>
    <row r="480" spans="1:27" ht="15.75">
      <c r="A480" s="5"/>
      <c r="B480" s="35">
        <f t="shared" si="49"/>
        <v>464</v>
      </c>
      <c r="C480" s="54">
        <f t="shared" si="44"/>
        <v>57105</v>
      </c>
      <c r="D480" s="36">
        <f t="shared" si="45"/>
        <v>590646.19483155152</v>
      </c>
      <c r="E480" s="36">
        <f t="shared" si="46"/>
        <v>1476.6154870788787</v>
      </c>
      <c r="F480" s="36">
        <f t="shared" si="47"/>
        <v>6965.649733109306</v>
      </c>
      <c r="G480" s="37">
        <f t="shared" si="48"/>
        <v>583680.54509844224</v>
      </c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3"/>
      <c r="X480" s="3"/>
      <c r="Y480" s="3"/>
      <c r="Z480" s="3"/>
      <c r="AA480" s="3"/>
    </row>
    <row r="481" spans="1:27" ht="15.75">
      <c r="A481" s="5"/>
      <c r="B481" s="35">
        <f t="shared" si="49"/>
        <v>465</v>
      </c>
      <c r="C481" s="54">
        <f t="shared" si="44"/>
        <v>57136</v>
      </c>
      <c r="D481" s="36">
        <f t="shared" si="45"/>
        <v>583680.54509844224</v>
      </c>
      <c r="E481" s="36">
        <f t="shared" si="46"/>
        <v>1459.2013627461056</v>
      </c>
      <c r="F481" s="36">
        <f t="shared" si="47"/>
        <v>6983.0638574420791</v>
      </c>
      <c r="G481" s="37">
        <f t="shared" si="48"/>
        <v>576697.48124100012</v>
      </c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3"/>
      <c r="X481" s="3"/>
      <c r="Y481" s="3"/>
      <c r="Z481" s="3"/>
      <c r="AA481" s="3"/>
    </row>
    <row r="482" spans="1:27" ht="15.75">
      <c r="A482" s="5"/>
      <c r="B482" s="35">
        <f t="shared" si="49"/>
        <v>466</v>
      </c>
      <c r="C482" s="54">
        <f t="shared" si="44"/>
        <v>57166</v>
      </c>
      <c r="D482" s="36">
        <f t="shared" si="45"/>
        <v>576697.48124100012</v>
      </c>
      <c r="E482" s="36">
        <f t="shared" si="46"/>
        <v>1441.7437031025001</v>
      </c>
      <c r="F482" s="36">
        <f t="shared" si="47"/>
        <v>7000.5215170856845</v>
      </c>
      <c r="G482" s="37">
        <f t="shared" si="48"/>
        <v>569696.95972391439</v>
      </c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3"/>
      <c r="X482" s="3"/>
      <c r="Y482" s="3"/>
      <c r="Z482" s="3"/>
      <c r="AA482" s="3"/>
    </row>
    <row r="483" spans="1:27" ht="15.75">
      <c r="A483" s="5"/>
      <c r="B483" s="35">
        <f t="shared" si="49"/>
        <v>467</v>
      </c>
      <c r="C483" s="54">
        <f t="shared" si="44"/>
        <v>57197</v>
      </c>
      <c r="D483" s="36">
        <f t="shared" si="45"/>
        <v>569696.95972391439</v>
      </c>
      <c r="E483" s="36">
        <f t="shared" si="46"/>
        <v>1424.2423993097862</v>
      </c>
      <c r="F483" s="36">
        <f t="shared" si="47"/>
        <v>7018.0228208783983</v>
      </c>
      <c r="G483" s="37">
        <f t="shared" si="48"/>
        <v>562678.93690303597</v>
      </c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3"/>
      <c r="X483" s="3"/>
      <c r="Y483" s="3"/>
      <c r="Z483" s="3"/>
      <c r="AA483" s="3"/>
    </row>
    <row r="484" spans="1:27" ht="15.75">
      <c r="A484" s="5"/>
      <c r="B484" s="35">
        <f t="shared" si="49"/>
        <v>468</v>
      </c>
      <c r="C484" s="54">
        <f t="shared" si="44"/>
        <v>57228</v>
      </c>
      <c r="D484" s="36">
        <f t="shared" si="45"/>
        <v>562678.93690303597</v>
      </c>
      <c r="E484" s="36">
        <f t="shared" si="46"/>
        <v>1406.69734225759</v>
      </c>
      <c r="F484" s="36">
        <f t="shared" si="47"/>
        <v>7035.5678779305945</v>
      </c>
      <c r="G484" s="37">
        <f t="shared" si="48"/>
        <v>555643.36902510538</v>
      </c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3"/>
      <c r="X484" s="3"/>
      <c r="Y484" s="3"/>
      <c r="Z484" s="3"/>
      <c r="AA484" s="3"/>
    </row>
    <row r="485" spans="1:27" ht="15.75">
      <c r="A485" s="5"/>
      <c r="B485" s="35">
        <f t="shared" si="49"/>
        <v>469</v>
      </c>
      <c r="C485" s="54">
        <f t="shared" si="44"/>
        <v>57258</v>
      </c>
      <c r="D485" s="36">
        <f t="shared" si="45"/>
        <v>555643.36902510538</v>
      </c>
      <c r="E485" s="36">
        <f t="shared" si="46"/>
        <v>1389.1084225627635</v>
      </c>
      <c r="F485" s="36">
        <f t="shared" si="47"/>
        <v>7053.1567976254209</v>
      </c>
      <c r="G485" s="37">
        <f t="shared" si="48"/>
        <v>548590.2122274799</v>
      </c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3"/>
      <c r="X485" s="3"/>
      <c r="Y485" s="3"/>
      <c r="Z485" s="3"/>
      <c r="AA485" s="3"/>
    </row>
    <row r="486" spans="1:27" ht="15.75">
      <c r="A486" s="5"/>
      <c r="B486" s="35">
        <f t="shared" si="49"/>
        <v>470</v>
      </c>
      <c r="C486" s="54">
        <f t="shared" si="44"/>
        <v>57289</v>
      </c>
      <c r="D486" s="36">
        <f t="shared" si="45"/>
        <v>548590.2122274799</v>
      </c>
      <c r="E486" s="36">
        <f t="shared" si="46"/>
        <v>1371.4755305686997</v>
      </c>
      <c r="F486" s="36">
        <f t="shared" si="47"/>
        <v>7070.7896896194852</v>
      </c>
      <c r="G486" s="37">
        <f t="shared" si="48"/>
        <v>541519.42253786046</v>
      </c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3"/>
      <c r="X486" s="3"/>
      <c r="Y486" s="3"/>
      <c r="Z486" s="3"/>
      <c r="AA486" s="3"/>
    </row>
    <row r="487" spans="1:27" ht="15.75">
      <c r="A487" s="5"/>
      <c r="B487" s="35">
        <f t="shared" si="49"/>
        <v>471</v>
      </c>
      <c r="C487" s="54">
        <f t="shared" si="44"/>
        <v>57319</v>
      </c>
      <c r="D487" s="36">
        <f t="shared" si="45"/>
        <v>541519.42253786046</v>
      </c>
      <c r="E487" s="36">
        <f t="shared" si="46"/>
        <v>1353.7985563446512</v>
      </c>
      <c r="F487" s="36">
        <f t="shared" si="47"/>
        <v>7088.4666638435338</v>
      </c>
      <c r="G487" s="37">
        <f t="shared" si="48"/>
        <v>534430.95587401697</v>
      </c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3"/>
      <c r="X487" s="3"/>
      <c r="Y487" s="3"/>
      <c r="Z487" s="3"/>
      <c r="AA487" s="3"/>
    </row>
    <row r="488" spans="1:27" ht="15.75">
      <c r="A488" s="5"/>
      <c r="B488" s="35">
        <f t="shared" si="49"/>
        <v>472</v>
      </c>
      <c r="C488" s="54">
        <f t="shared" si="44"/>
        <v>57350</v>
      </c>
      <c r="D488" s="36">
        <f t="shared" si="45"/>
        <v>534430.95587401697</v>
      </c>
      <c r="E488" s="36">
        <f t="shared" si="46"/>
        <v>1336.0773896850424</v>
      </c>
      <c r="F488" s="36">
        <f t="shared" si="47"/>
        <v>7106.1878305031423</v>
      </c>
      <c r="G488" s="37">
        <f t="shared" si="48"/>
        <v>527324.76804351388</v>
      </c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3"/>
      <c r="X488" s="3"/>
      <c r="Y488" s="3"/>
      <c r="Z488" s="3"/>
      <c r="AA488" s="3"/>
    </row>
    <row r="489" spans="1:27" ht="15.75">
      <c r="A489" s="5"/>
      <c r="B489" s="35">
        <f t="shared" si="49"/>
        <v>473</v>
      </c>
      <c r="C489" s="54">
        <f t="shared" si="44"/>
        <v>57381</v>
      </c>
      <c r="D489" s="36">
        <f t="shared" si="45"/>
        <v>527324.76804351388</v>
      </c>
      <c r="E489" s="36">
        <f t="shared" si="46"/>
        <v>1318.3119201087845</v>
      </c>
      <c r="F489" s="36">
        <f t="shared" si="47"/>
        <v>7123.9533000793999</v>
      </c>
      <c r="G489" s="37">
        <f t="shared" si="48"/>
        <v>520200.81474343449</v>
      </c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3"/>
      <c r="X489" s="3"/>
      <c r="Y489" s="3"/>
      <c r="Z489" s="3"/>
      <c r="AA489" s="3"/>
    </row>
    <row r="490" spans="1:27" ht="15.75">
      <c r="A490" s="5"/>
      <c r="B490" s="35">
        <f t="shared" si="49"/>
        <v>474</v>
      </c>
      <c r="C490" s="54">
        <f t="shared" si="44"/>
        <v>57409</v>
      </c>
      <c r="D490" s="36">
        <f t="shared" si="45"/>
        <v>520200.81474343449</v>
      </c>
      <c r="E490" s="36">
        <f t="shared" si="46"/>
        <v>1300.5020368585863</v>
      </c>
      <c r="F490" s="36">
        <f t="shared" si="47"/>
        <v>7141.7631833295982</v>
      </c>
      <c r="G490" s="37">
        <f t="shared" si="48"/>
        <v>513059.05156010488</v>
      </c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3"/>
      <c r="X490" s="3"/>
      <c r="Y490" s="3"/>
      <c r="Z490" s="3"/>
      <c r="AA490" s="3"/>
    </row>
    <row r="491" spans="1:27" ht="15.75">
      <c r="A491" s="5"/>
      <c r="B491" s="35">
        <f t="shared" si="49"/>
        <v>475</v>
      </c>
      <c r="C491" s="54">
        <f t="shared" si="44"/>
        <v>57440</v>
      </c>
      <c r="D491" s="36">
        <f t="shared" si="45"/>
        <v>513059.05156010488</v>
      </c>
      <c r="E491" s="36">
        <f t="shared" si="46"/>
        <v>1282.6476289002621</v>
      </c>
      <c r="F491" s="36">
        <f t="shared" si="47"/>
        <v>7159.6175912879226</v>
      </c>
      <c r="G491" s="37">
        <f t="shared" si="48"/>
        <v>505899.43396881694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3"/>
      <c r="X491" s="3"/>
      <c r="Y491" s="3"/>
      <c r="Z491" s="3"/>
      <c r="AA491" s="3"/>
    </row>
    <row r="492" spans="1:27" ht="15.75">
      <c r="A492" s="5"/>
      <c r="B492" s="35">
        <f t="shared" si="49"/>
        <v>476</v>
      </c>
      <c r="C492" s="54">
        <f t="shared" si="44"/>
        <v>57470</v>
      </c>
      <c r="D492" s="36">
        <f t="shared" si="45"/>
        <v>505899.43396881694</v>
      </c>
      <c r="E492" s="36">
        <f t="shared" si="46"/>
        <v>1264.7485849220423</v>
      </c>
      <c r="F492" s="36">
        <f t="shared" si="47"/>
        <v>7177.5166352661427</v>
      </c>
      <c r="G492" s="37">
        <f t="shared" si="48"/>
        <v>498721.91733355081</v>
      </c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3"/>
      <c r="X492" s="3"/>
      <c r="Y492" s="3"/>
      <c r="Z492" s="3"/>
      <c r="AA492" s="3"/>
    </row>
    <row r="493" spans="1:27" ht="15.75">
      <c r="A493" s="5"/>
      <c r="B493" s="35">
        <f t="shared" si="49"/>
        <v>477</v>
      </c>
      <c r="C493" s="54">
        <f t="shared" si="44"/>
        <v>57501</v>
      </c>
      <c r="D493" s="36">
        <f t="shared" si="45"/>
        <v>498721.91733355081</v>
      </c>
      <c r="E493" s="36">
        <f t="shared" si="46"/>
        <v>1246.8047933338769</v>
      </c>
      <c r="F493" s="36">
        <f t="shared" si="47"/>
        <v>7195.460426854308</v>
      </c>
      <c r="G493" s="37">
        <f t="shared" si="48"/>
        <v>491526.45690669649</v>
      </c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3"/>
      <c r="X493" s="3"/>
      <c r="Y493" s="3"/>
      <c r="Z493" s="3"/>
      <c r="AA493" s="3"/>
    </row>
    <row r="494" spans="1:27" ht="15.75">
      <c r="A494" s="5"/>
      <c r="B494" s="35">
        <f t="shared" si="49"/>
        <v>478</v>
      </c>
      <c r="C494" s="54">
        <f t="shared" si="44"/>
        <v>57531</v>
      </c>
      <c r="D494" s="36">
        <f t="shared" si="45"/>
        <v>491526.45690669649</v>
      </c>
      <c r="E494" s="36">
        <f t="shared" si="46"/>
        <v>1228.8161422667411</v>
      </c>
      <c r="F494" s="36">
        <f t="shared" si="47"/>
        <v>7213.4490779214439</v>
      </c>
      <c r="G494" s="37">
        <f t="shared" si="48"/>
        <v>484313.00782877504</v>
      </c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3"/>
      <c r="X494" s="3"/>
      <c r="Y494" s="3"/>
      <c r="Z494" s="3"/>
      <c r="AA494" s="3"/>
    </row>
    <row r="495" spans="1:27" ht="15.75">
      <c r="A495" s="5"/>
      <c r="B495" s="35">
        <f t="shared" si="49"/>
        <v>479</v>
      </c>
      <c r="C495" s="54">
        <f t="shared" si="44"/>
        <v>57562</v>
      </c>
      <c r="D495" s="36">
        <f t="shared" si="45"/>
        <v>484313.00782877504</v>
      </c>
      <c r="E495" s="36">
        <f t="shared" si="46"/>
        <v>1210.7825195719377</v>
      </c>
      <c r="F495" s="36">
        <f t="shared" si="47"/>
        <v>7231.4827006162468</v>
      </c>
      <c r="G495" s="37">
        <f t="shared" si="48"/>
        <v>477081.5251281588</v>
      </c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3"/>
      <c r="X495" s="3"/>
      <c r="Y495" s="3"/>
      <c r="Z495" s="3"/>
      <c r="AA495" s="3"/>
    </row>
    <row r="496" spans="1:27" ht="15.75">
      <c r="A496" s="5"/>
      <c r="B496" s="35">
        <f t="shared" si="49"/>
        <v>480</v>
      </c>
      <c r="C496" s="54">
        <f t="shared" si="44"/>
        <v>57593</v>
      </c>
      <c r="D496" s="36">
        <f t="shared" si="45"/>
        <v>477081.5251281588</v>
      </c>
      <c r="E496" s="36">
        <f t="shared" si="46"/>
        <v>1192.7038128203969</v>
      </c>
      <c r="F496" s="36">
        <f t="shared" si="47"/>
        <v>7249.561407367788</v>
      </c>
      <c r="G496" s="37">
        <f t="shared" si="48"/>
        <v>469831.96372079098</v>
      </c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3"/>
      <c r="X496" s="3"/>
      <c r="Y496" s="3"/>
      <c r="Z496" s="3"/>
      <c r="AA496" s="3"/>
    </row>
    <row r="497" spans="1:27" ht="15.75">
      <c r="A497" s="5"/>
      <c r="B497" s="35">
        <f t="shared" si="49"/>
        <v>481</v>
      </c>
      <c r="C497" s="54">
        <f t="shared" si="44"/>
        <v>57623</v>
      </c>
      <c r="D497" s="36">
        <f t="shared" si="45"/>
        <v>469831.96372079098</v>
      </c>
      <c r="E497" s="36">
        <f t="shared" si="46"/>
        <v>1174.5799093019775</v>
      </c>
      <c r="F497" s="36">
        <f t="shared" si="47"/>
        <v>7267.6853108862069</v>
      </c>
      <c r="G497" s="37">
        <f t="shared" si="48"/>
        <v>462564.2784099048</v>
      </c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3"/>
      <c r="X497" s="3"/>
      <c r="Y497" s="3"/>
      <c r="Z497" s="3"/>
      <c r="AA497" s="3"/>
    </row>
    <row r="498" spans="1:27" ht="15.75">
      <c r="A498" s="5"/>
      <c r="B498" s="35">
        <f t="shared" si="49"/>
        <v>482</v>
      </c>
      <c r="C498" s="54">
        <f t="shared" si="44"/>
        <v>57654</v>
      </c>
      <c r="D498" s="36">
        <f t="shared" si="45"/>
        <v>462564.2784099048</v>
      </c>
      <c r="E498" s="36">
        <f t="shared" si="46"/>
        <v>1156.410696024762</v>
      </c>
      <c r="F498" s="36">
        <f t="shared" si="47"/>
        <v>7285.8545241634229</v>
      </c>
      <c r="G498" s="37">
        <f t="shared" si="48"/>
        <v>455278.42388574139</v>
      </c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3"/>
      <c r="X498" s="3"/>
      <c r="Y498" s="3"/>
      <c r="Z498" s="3"/>
      <c r="AA498" s="3"/>
    </row>
    <row r="499" spans="1:27" ht="15.75">
      <c r="A499" s="5"/>
      <c r="B499" s="35">
        <f t="shared" si="49"/>
        <v>483</v>
      </c>
      <c r="C499" s="54">
        <f t="shared" si="44"/>
        <v>57684</v>
      </c>
      <c r="D499" s="36">
        <f t="shared" si="45"/>
        <v>455278.42388574139</v>
      </c>
      <c r="E499" s="36">
        <f t="shared" si="46"/>
        <v>1138.1960597143534</v>
      </c>
      <c r="F499" s="36">
        <f t="shared" si="47"/>
        <v>7304.0691604738313</v>
      </c>
      <c r="G499" s="37">
        <f t="shared" si="48"/>
        <v>447974.35472526756</v>
      </c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3"/>
      <c r="X499" s="3"/>
      <c r="Y499" s="3"/>
      <c r="Z499" s="3"/>
      <c r="AA499" s="3"/>
    </row>
    <row r="500" spans="1:27" ht="15.75">
      <c r="A500" s="5"/>
      <c r="B500" s="35">
        <f t="shared" si="49"/>
        <v>484</v>
      </c>
      <c r="C500" s="54">
        <f t="shared" si="44"/>
        <v>57715</v>
      </c>
      <c r="D500" s="36">
        <f t="shared" si="45"/>
        <v>447974.35472526756</v>
      </c>
      <c r="E500" s="36">
        <f t="shared" si="46"/>
        <v>1119.9358868131687</v>
      </c>
      <c r="F500" s="36">
        <f t="shared" si="47"/>
        <v>7322.3293333750162</v>
      </c>
      <c r="G500" s="37">
        <f t="shared" si="48"/>
        <v>440652.02539189253</v>
      </c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3"/>
      <c r="X500" s="3"/>
      <c r="Y500" s="3"/>
      <c r="Z500" s="3"/>
      <c r="AA500" s="3"/>
    </row>
    <row r="501" spans="1:27" ht="15.75">
      <c r="A501" s="5"/>
      <c r="B501" s="35">
        <f t="shared" si="49"/>
        <v>485</v>
      </c>
      <c r="C501" s="54">
        <f t="shared" si="44"/>
        <v>57746</v>
      </c>
      <c r="D501" s="36">
        <f t="shared" si="45"/>
        <v>440652.02539189253</v>
      </c>
      <c r="E501" s="36">
        <f t="shared" si="46"/>
        <v>1101.6300634797312</v>
      </c>
      <c r="F501" s="36">
        <f t="shared" si="47"/>
        <v>7340.635156708453</v>
      </c>
      <c r="G501" s="37">
        <f t="shared" si="48"/>
        <v>433311.39023518405</v>
      </c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3"/>
      <c r="X501" s="3"/>
      <c r="Y501" s="3"/>
      <c r="Z501" s="3"/>
      <c r="AA501" s="3"/>
    </row>
    <row r="502" spans="1:27" ht="15.75">
      <c r="A502" s="5"/>
      <c r="B502" s="35">
        <f t="shared" si="49"/>
        <v>486</v>
      </c>
      <c r="C502" s="54">
        <f t="shared" si="44"/>
        <v>57774</v>
      </c>
      <c r="D502" s="36">
        <f t="shared" si="45"/>
        <v>433311.39023518405</v>
      </c>
      <c r="E502" s="36">
        <f t="shared" si="46"/>
        <v>1083.27847558796</v>
      </c>
      <c r="F502" s="36">
        <f t="shared" si="47"/>
        <v>7358.9867446002245</v>
      </c>
      <c r="G502" s="37">
        <f t="shared" si="48"/>
        <v>425952.40349058382</v>
      </c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3"/>
      <c r="X502" s="3"/>
      <c r="Y502" s="3"/>
      <c r="Z502" s="3"/>
      <c r="AA502" s="3"/>
    </row>
    <row r="503" spans="1:27" ht="15.75">
      <c r="A503" s="5"/>
      <c r="B503" s="35">
        <f t="shared" si="49"/>
        <v>487</v>
      </c>
      <c r="C503" s="54">
        <f t="shared" si="44"/>
        <v>57805</v>
      </c>
      <c r="D503" s="36">
        <f t="shared" si="45"/>
        <v>425952.40349058382</v>
      </c>
      <c r="E503" s="36">
        <f t="shared" si="46"/>
        <v>1064.8810087264594</v>
      </c>
      <c r="F503" s="36">
        <f t="shared" si="47"/>
        <v>7377.3842114617255</v>
      </c>
      <c r="G503" s="37">
        <f t="shared" si="48"/>
        <v>418575.01927912212</v>
      </c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3"/>
      <c r="X503" s="3"/>
      <c r="Y503" s="3"/>
      <c r="Z503" s="3"/>
      <c r="AA503" s="3"/>
    </row>
    <row r="504" spans="1:27" ht="15.75">
      <c r="A504" s="5"/>
      <c r="B504" s="35">
        <f t="shared" si="49"/>
        <v>488</v>
      </c>
      <c r="C504" s="54">
        <f t="shared" si="44"/>
        <v>57835</v>
      </c>
      <c r="D504" s="36">
        <f t="shared" si="45"/>
        <v>418575.01927912212</v>
      </c>
      <c r="E504" s="36">
        <f t="shared" si="46"/>
        <v>1046.4375481978052</v>
      </c>
      <c r="F504" s="36">
        <f t="shared" si="47"/>
        <v>7395.8276719903797</v>
      </c>
      <c r="G504" s="37">
        <f t="shared" si="48"/>
        <v>411179.19160713174</v>
      </c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3"/>
      <c r="X504" s="3"/>
      <c r="Y504" s="3"/>
      <c r="Z504" s="3"/>
      <c r="AA504" s="3"/>
    </row>
    <row r="505" spans="1:27" ht="15.75">
      <c r="A505" s="5"/>
      <c r="B505" s="35">
        <f t="shared" si="49"/>
        <v>489</v>
      </c>
      <c r="C505" s="54">
        <f t="shared" si="44"/>
        <v>57866</v>
      </c>
      <c r="D505" s="36">
        <f t="shared" si="45"/>
        <v>411179.19160713174</v>
      </c>
      <c r="E505" s="36">
        <f t="shared" si="46"/>
        <v>1027.9479790178293</v>
      </c>
      <c r="F505" s="36">
        <f t="shared" si="47"/>
        <v>7414.3172411703554</v>
      </c>
      <c r="G505" s="37">
        <f t="shared" si="48"/>
        <v>403764.87436596141</v>
      </c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3"/>
      <c r="X505" s="3"/>
      <c r="Y505" s="3"/>
      <c r="Z505" s="3"/>
      <c r="AA505" s="3"/>
    </row>
    <row r="506" spans="1:27" ht="15.75">
      <c r="A506" s="5"/>
      <c r="B506" s="35">
        <f t="shared" si="49"/>
        <v>490</v>
      </c>
      <c r="C506" s="54">
        <f t="shared" si="44"/>
        <v>57896</v>
      </c>
      <c r="D506" s="36">
        <f t="shared" si="45"/>
        <v>403764.87436596141</v>
      </c>
      <c r="E506" s="36">
        <f t="shared" si="46"/>
        <v>1009.4121859149035</v>
      </c>
      <c r="F506" s="36">
        <f t="shared" si="47"/>
        <v>7432.8530342732811</v>
      </c>
      <c r="G506" s="37">
        <f t="shared" si="48"/>
        <v>396332.02133168816</v>
      </c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3"/>
      <c r="X506" s="3"/>
      <c r="Y506" s="3"/>
      <c r="Z506" s="3"/>
      <c r="AA506" s="3"/>
    </row>
    <row r="507" spans="1:27" ht="15.75">
      <c r="A507" s="5"/>
      <c r="B507" s="35">
        <f t="shared" si="49"/>
        <v>491</v>
      </c>
      <c r="C507" s="54">
        <f t="shared" si="44"/>
        <v>57927</v>
      </c>
      <c r="D507" s="36">
        <f t="shared" si="45"/>
        <v>396332.02133168816</v>
      </c>
      <c r="E507" s="36">
        <f t="shared" si="46"/>
        <v>990.83005332922039</v>
      </c>
      <c r="F507" s="36">
        <f t="shared" si="47"/>
        <v>7451.4351668589643</v>
      </c>
      <c r="G507" s="37">
        <f t="shared" si="48"/>
        <v>388880.5861648292</v>
      </c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3"/>
      <c r="X507" s="3"/>
      <c r="Y507" s="3"/>
      <c r="Z507" s="3"/>
      <c r="AA507" s="3"/>
    </row>
    <row r="508" spans="1:27" ht="15.75">
      <c r="A508" s="5"/>
      <c r="B508" s="35">
        <f t="shared" si="49"/>
        <v>492</v>
      </c>
      <c r="C508" s="54">
        <f t="shared" si="44"/>
        <v>57958</v>
      </c>
      <c r="D508" s="36">
        <f t="shared" si="45"/>
        <v>388880.5861648292</v>
      </c>
      <c r="E508" s="36">
        <f t="shared" si="46"/>
        <v>972.20146541207305</v>
      </c>
      <c r="F508" s="36">
        <f t="shared" si="47"/>
        <v>7470.0637547761116</v>
      </c>
      <c r="G508" s="37">
        <f t="shared" si="48"/>
        <v>381410.52241005312</v>
      </c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3"/>
      <c r="X508" s="3"/>
      <c r="Y508" s="3"/>
      <c r="Z508" s="3"/>
      <c r="AA508" s="3"/>
    </row>
    <row r="509" spans="1:27" ht="15.75">
      <c r="A509" s="5"/>
      <c r="B509" s="35">
        <f t="shared" si="49"/>
        <v>493</v>
      </c>
      <c r="C509" s="54">
        <f t="shared" si="44"/>
        <v>57988</v>
      </c>
      <c r="D509" s="36">
        <f t="shared" si="45"/>
        <v>381410.52241005312</v>
      </c>
      <c r="E509" s="36">
        <f t="shared" si="46"/>
        <v>953.52630602513273</v>
      </c>
      <c r="F509" s="36">
        <f t="shared" si="47"/>
        <v>7488.738914163052</v>
      </c>
      <c r="G509" s="37">
        <f t="shared" si="48"/>
        <v>373921.78349589009</v>
      </c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3"/>
      <c r="X509" s="3"/>
      <c r="Y509" s="3"/>
      <c r="Z509" s="3"/>
      <c r="AA509" s="3"/>
    </row>
    <row r="510" spans="1:27" ht="15.75">
      <c r="A510" s="5"/>
      <c r="B510" s="35">
        <f t="shared" si="49"/>
        <v>494</v>
      </c>
      <c r="C510" s="54">
        <f t="shared" si="44"/>
        <v>58019</v>
      </c>
      <c r="D510" s="36">
        <f t="shared" si="45"/>
        <v>373921.78349589009</v>
      </c>
      <c r="E510" s="36">
        <f t="shared" si="46"/>
        <v>934.80445873972519</v>
      </c>
      <c r="F510" s="36">
        <f t="shared" si="47"/>
        <v>7507.4607614484594</v>
      </c>
      <c r="G510" s="37">
        <f t="shared" si="48"/>
        <v>366414.32273444161</v>
      </c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3"/>
      <c r="X510" s="3"/>
      <c r="Y510" s="3"/>
      <c r="Z510" s="3"/>
      <c r="AA510" s="3"/>
    </row>
    <row r="511" spans="1:27" ht="15.75">
      <c r="A511" s="5"/>
      <c r="B511" s="35">
        <f t="shared" si="49"/>
        <v>495</v>
      </c>
      <c r="C511" s="54">
        <f t="shared" si="44"/>
        <v>58049</v>
      </c>
      <c r="D511" s="36">
        <f t="shared" si="45"/>
        <v>366414.32273444161</v>
      </c>
      <c r="E511" s="36">
        <f t="shared" si="46"/>
        <v>916.03580683610392</v>
      </c>
      <c r="F511" s="36">
        <f t="shared" si="47"/>
        <v>7526.2294133520809</v>
      </c>
      <c r="G511" s="37">
        <f t="shared" si="48"/>
        <v>358888.09332108952</v>
      </c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3"/>
      <c r="X511" s="3"/>
      <c r="Y511" s="3"/>
      <c r="Z511" s="3"/>
      <c r="AA511" s="3"/>
    </row>
    <row r="512" spans="1:27" ht="15.75">
      <c r="A512" s="5"/>
      <c r="B512" s="35">
        <f t="shared" si="49"/>
        <v>496</v>
      </c>
      <c r="C512" s="54">
        <f t="shared" si="44"/>
        <v>58080</v>
      </c>
      <c r="D512" s="36">
        <f t="shared" si="45"/>
        <v>358888.09332108952</v>
      </c>
      <c r="E512" s="36">
        <f t="shared" si="46"/>
        <v>897.22023330272384</v>
      </c>
      <c r="F512" s="36">
        <f t="shared" si="47"/>
        <v>7545.0449868854612</v>
      </c>
      <c r="G512" s="37">
        <f t="shared" si="48"/>
        <v>351343.04833420407</v>
      </c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3"/>
      <c r="X512" s="3"/>
      <c r="Y512" s="3"/>
      <c r="Z512" s="3"/>
      <c r="AA512" s="3"/>
    </row>
    <row r="513" spans="1:27" ht="15.75">
      <c r="A513" s="5"/>
      <c r="B513" s="35">
        <f t="shared" si="49"/>
        <v>497</v>
      </c>
      <c r="C513" s="54">
        <f t="shared" ref="C513:C576" si="50">IF(D513&gt;1, DATE(YEAR(C512),MONTH(C512)+1,DAY(C512)),"")</f>
        <v>58111</v>
      </c>
      <c r="D513" s="36">
        <f t="shared" ref="D513:D576" si="51">IF(G512&lt;0,0,G512)</f>
        <v>351343.04833420407</v>
      </c>
      <c r="E513" s="36">
        <f t="shared" ref="E513:E576" si="52">IF(D513=0,0,D513*$E$6/12)</f>
        <v>878.35762083551015</v>
      </c>
      <c r="F513" s="36">
        <f t="shared" ref="F513:F576" si="53">IF(B513&gt;$E$7*12,0,$E$10-E513)</f>
        <v>7563.9075993526749</v>
      </c>
      <c r="G513" s="37">
        <f t="shared" ref="G513:G576" si="54">D513-F513</f>
        <v>343779.14073485142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3"/>
      <c r="X513" s="3"/>
      <c r="Y513" s="3"/>
      <c r="Z513" s="3"/>
      <c r="AA513" s="3"/>
    </row>
    <row r="514" spans="1:27" ht="15.75">
      <c r="A514" s="5"/>
      <c r="B514" s="35">
        <f t="shared" si="49"/>
        <v>498</v>
      </c>
      <c r="C514" s="54">
        <f t="shared" si="50"/>
        <v>58139</v>
      </c>
      <c r="D514" s="36">
        <f t="shared" si="51"/>
        <v>343779.14073485142</v>
      </c>
      <c r="E514" s="36">
        <f t="shared" si="52"/>
        <v>859.4478518371285</v>
      </c>
      <c r="F514" s="36">
        <f t="shared" si="53"/>
        <v>7582.8173683510558</v>
      </c>
      <c r="G514" s="37">
        <f t="shared" si="54"/>
        <v>336196.32336650038</v>
      </c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3"/>
      <c r="X514" s="3"/>
      <c r="Y514" s="3"/>
      <c r="Z514" s="3"/>
      <c r="AA514" s="3"/>
    </row>
    <row r="515" spans="1:27" ht="15.75">
      <c r="A515" s="5"/>
      <c r="B515" s="35">
        <f t="shared" si="49"/>
        <v>499</v>
      </c>
      <c r="C515" s="54">
        <f t="shared" si="50"/>
        <v>58170</v>
      </c>
      <c r="D515" s="36">
        <f t="shared" si="51"/>
        <v>336196.32336650038</v>
      </c>
      <c r="E515" s="36">
        <f t="shared" si="52"/>
        <v>840.49080841625084</v>
      </c>
      <c r="F515" s="36">
        <f t="shared" si="53"/>
        <v>7601.774411771934</v>
      </c>
      <c r="G515" s="37">
        <f t="shared" si="54"/>
        <v>328594.54895472847</v>
      </c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3"/>
      <c r="X515" s="3"/>
      <c r="Y515" s="3"/>
      <c r="Z515" s="3"/>
      <c r="AA515" s="3"/>
    </row>
    <row r="516" spans="1:27" ht="15.75">
      <c r="A516" s="5"/>
      <c r="B516" s="35">
        <f t="shared" si="49"/>
        <v>500</v>
      </c>
      <c r="C516" s="54">
        <f t="shared" si="50"/>
        <v>58200</v>
      </c>
      <c r="D516" s="36">
        <f t="shared" si="51"/>
        <v>328594.54895472847</v>
      </c>
      <c r="E516" s="36">
        <f t="shared" si="52"/>
        <v>821.48637238682113</v>
      </c>
      <c r="F516" s="36">
        <f t="shared" si="53"/>
        <v>7620.7788478013636</v>
      </c>
      <c r="G516" s="37">
        <f t="shared" si="54"/>
        <v>320973.77010692708</v>
      </c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3"/>
      <c r="X516" s="3"/>
      <c r="Y516" s="3"/>
      <c r="Z516" s="3"/>
      <c r="AA516" s="3"/>
    </row>
    <row r="517" spans="1:27" ht="15.75">
      <c r="A517" s="5"/>
      <c r="B517" s="35">
        <f t="shared" si="49"/>
        <v>501</v>
      </c>
      <c r="C517" s="54">
        <f t="shared" si="50"/>
        <v>58231</v>
      </c>
      <c r="D517" s="36">
        <f t="shared" si="51"/>
        <v>320973.77010692708</v>
      </c>
      <c r="E517" s="36">
        <f t="shared" si="52"/>
        <v>802.43442526731769</v>
      </c>
      <c r="F517" s="36">
        <f t="shared" si="53"/>
        <v>7639.8307949208665</v>
      </c>
      <c r="G517" s="37">
        <f t="shared" si="54"/>
        <v>313333.93931200623</v>
      </c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3"/>
      <c r="X517" s="3"/>
      <c r="Y517" s="3"/>
      <c r="Z517" s="3"/>
      <c r="AA517" s="3"/>
    </row>
    <row r="518" spans="1:27" ht="15.75">
      <c r="A518" s="5"/>
      <c r="B518" s="35">
        <f t="shared" si="49"/>
        <v>502</v>
      </c>
      <c r="C518" s="54">
        <f t="shared" si="50"/>
        <v>58261</v>
      </c>
      <c r="D518" s="36">
        <f t="shared" si="51"/>
        <v>313333.93931200623</v>
      </c>
      <c r="E518" s="36">
        <f t="shared" si="52"/>
        <v>783.33484828001554</v>
      </c>
      <c r="F518" s="36">
        <f t="shared" si="53"/>
        <v>7658.930371908169</v>
      </c>
      <c r="G518" s="37">
        <f t="shared" si="54"/>
        <v>305675.00894009805</v>
      </c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3"/>
      <c r="X518" s="3"/>
      <c r="Y518" s="3"/>
      <c r="Z518" s="3"/>
      <c r="AA518" s="3"/>
    </row>
    <row r="519" spans="1:27" ht="15.75">
      <c r="A519" s="5"/>
      <c r="B519" s="35">
        <f t="shared" si="49"/>
        <v>503</v>
      </c>
      <c r="C519" s="54">
        <f t="shared" si="50"/>
        <v>58292</v>
      </c>
      <c r="D519" s="36">
        <f t="shared" si="51"/>
        <v>305675.00894009805</v>
      </c>
      <c r="E519" s="36">
        <f t="shared" si="52"/>
        <v>764.1875223502451</v>
      </c>
      <c r="F519" s="36">
        <f t="shared" si="53"/>
        <v>7678.0776978379399</v>
      </c>
      <c r="G519" s="37">
        <f t="shared" si="54"/>
        <v>297996.93124226009</v>
      </c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3"/>
      <c r="X519" s="3"/>
      <c r="Y519" s="3"/>
      <c r="Z519" s="3"/>
      <c r="AA519" s="3"/>
    </row>
    <row r="520" spans="1:27" ht="15.75">
      <c r="A520" s="5"/>
      <c r="B520" s="35">
        <f t="shared" si="49"/>
        <v>504</v>
      </c>
      <c r="C520" s="54">
        <f t="shared" si="50"/>
        <v>58323</v>
      </c>
      <c r="D520" s="36">
        <f t="shared" si="51"/>
        <v>297996.93124226009</v>
      </c>
      <c r="E520" s="36">
        <f t="shared" si="52"/>
        <v>744.99232810565024</v>
      </c>
      <c r="F520" s="36">
        <f t="shared" si="53"/>
        <v>7697.2728920825348</v>
      </c>
      <c r="G520" s="37">
        <f t="shared" si="54"/>
        <v>290299.65835017757</v>
      </c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3"/>
      <c r="X520" s="3"/>
      <c r="Y520" s="3"/>
      <c r="Z520" s="3"/>
      <c r="AA520" s="3"/>
    </row>
    <row r="521" spans="1:27" ht="15.75">
      <c r="A521" s="5"/>
      <c r="B521" s="35">
        <f t="shared" si="49"/>
        <v>505</v>
      </c>
      <c r="C521" s="54">
        <f t="shared" si="50"/>
        <v>58353</v>
      </c>
      <c r="D521" s="36">
        <f t="shared" si="51"/>
        <v>290299.65835017757</v>
      </c>
      <c r="E521" s="36">
        <f t="shared" si="52"/>
        <v>725.7491458754439</v>
      </c>
      <c r="F521" s="36">
        <f t="shared" si="53"/>
        <v>7716.5160743127408</v>
      </c>
      <c r="G521" s="37">
        <f t="shared" si="54"/>
        <v>282583.14227586484</v>
      </c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3"/>
      <c r="X521" s="3"/>
      <c r="Y521" s="3"/>
      <c r="Z521" s="3"/>
      <c r="AA521" s="3"/>
    </row>
    <row r="522" spans="1:27" ht="15.75">
      <c r="A522" s="5"/>
      <c r="B522" s="35">
        <f t="shared" si="49"/>
        <v>506</v>
      </c>
      <c r="C522" s="54">
        <f t="shared" si="50"/>
        <v>58384</v>
      </c>
      <c r="D522" s="36">
        <f t="shared" si="51"/>
        <v>282583.14227586484</v>
      </c>
      <c r="E522" s="36">
        <f t="shared" si="52"/>
        <v>706.4578556896621</v>
      </c>
      <c r="F522" s="36">
        <f t="shared" si="53"/>
        <v>7735.8073644985225</v>
      </c>
      <c r="G522" s="37">
        <f t="shared" si="54"/>
        <v>274847.33491136634</v>
      </c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3"/>
      <c r="X522" s="3"/>
      <c r="Y522" s="3"/>
      <c r="Z522" s="3"/>
      <c r="AA522" s="3"/>
    </row>
    <row r="523" spans="1:27" ht="15.75">
      <c r="A523" s="5"/>
      <c r="B523" s="35">
        <f t="shared" si="49"/>
        <v>507</v>
      </c>
      <c r="C523" s="54">
        <f t="shared" si="50"/>
        <v>58414</v>
      </c>
      <c r="D523" s="36">
        <f t="shared" si="51"/>
        <v>274847.33491136634</v>
      </c>
      <c r="E523" s="36">
        <f t="shared" si="52"/>
        <v>687.11833727841577</v>
      </c>
      <c r="F523" s="36">
        <f t="shared" si="53"/>
        <v>7755.1468829097685</v>
      </c>
      <c r="G523" s="37">
        <f t="shared" si="54"/>
        <v>267092.18802845659</v>
      </c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3"/>
      <c r="X523" s="3"/>
      <c r="Y523" s="3"/>
      <c r="Z523" s="3"/>
      <c r="AA523" s="3"/>
    </row>
    <row r="524" spans="1:27" ht="15.75">
      <c r="A524" s="5"/>
      <c r="B524" s="35">
        <f t="shared" si="49"/>
        <v>508</v>
      </c>
      <c r="C524" s="54">
        <f t="shared" si="50"/>
        <v>58445</v>
      </c>
      <c r="D524" s="36">
        <f t="shared" si="51"/>
        <v>267092.18802845659</v>
      </c>
      <c r="E524" s="36">
        <f t="shared" si="52"/>
        <v>667.73047007114144</v>
      </c>
      <c r="F524" s="36">
        <f t="shared" si="53"/>
        <v>7774.5347501170436</v>
      </c>
      <c r="G524" s="37">
        <f t="shared" si="54"/>
        <v>259317.65327833954</v>
      </c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3"/>
      <c r="X524" s="3"/>
      <c r="Y524" s="3"/>
      <c r="Z524" s="3"/>
      <c r="AA524" s="3"/>
    </row>
    <row r="525" spans="1:27" ht="15.75">
      <c r="A525" s="5"/>
      <c r="B525" s="35">
        <f t="shared" si="49"/>
        <v>509</v>
      </c>
      <c r="C525" s="54">
        <f t="shared" si="50"/>
        <v>58476</v>
      </c>
      <c r="D525" s="36">
        <f t="shared" si="51"/>
        <v>259317.65327833954</v>
      </c>
      <c r="E525" s="36">
        <f t="shared" si="52"/>
        <v>648.29413319584876</v>
      </c>
      <c r="F525" s="36">
        <f t="shared" si="53"/>
        <v>7793.9710869923356</v>
      </c>
      <c r="G525" s="37">
        <f t="shared" si="54"/>
        <v>251523.68219134721</v>
      </c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3"/>
      <c r="X525" s="3"/>
      <c r="Y525" s="3"/>
      <c r="Z525" s="3"/>
      <c r="AA525" s="3"/>
    </row>
    <row r="526" spans="1:27" ht="15.75">
      <c r="A526" s="5"/>
      <c r="B526" s="35">
        <f t="shared" si="49"/>
        <v>510</v>
      </c>
      <c r="C526" s="54">
        <f t="shared" si="50"/>
        <v>58505</v>
      </c>
      <c r="D526" s="36">
        <f t="shared" si="51"/>
        <v>251523.68219134721</v>
      </c>
      <c r="E526" s="36">
        <f t="shared" si="52"/>
        <v>628.80920547836797</v>
      </c>
      <c r="F526" s="36">
        <f t="shared" si="53"/>
        <v>7813.4560147098164</v>
      </c>
      <c r="G526" s="37">
        <f t="shared" si="54"/>
        <v>243710.2261766374</v>
      </c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3"/>
      <c r="X526" s="3"/>
      <c r="Y526" s="3"/>
      <c r="Z526" s="3"/>
      <c r="AA526" s="3"/>
    </row>
    <row r="527" spans="1:27" ht="15.75">
      <c r="A527" s="5"/>
      <c r="B527" s="35">
        <f t="shared" si="49"/>
        <v>511</v>
      </c>
      <c r="C527" s="54">
        <f t="shared" si="50"/>
        <v>58536</v>
      </c>
      <c r="D527" s="36">
        <f t="shared" si="51"/>
        <v>243710.2261766374</v>
      </c>
      <c r="E527" s="36">
        <f t="shared" si="52"/>
        <v>609.27556544159347</v>
      </c>
      <c r="F527" s="36">
        <f t="shared" si="53"/>
        <v>7832.9896547465914</v>
      </c>
      <c r="G527" s="37">
        <f t="shared" si="54"/>
        <v>235877.23652189079</v>
      </c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3"/>
      <c r="X527" s="3"/>
      <c r="Y527" s="3"/>
      <c r="Z527" s="3"/>
      <c r="AA527" s="3"/>
    </row>
    <row r="528" spans="1:27" ht="15.75">
      <c r="A528" s="5"/>
      <c r="B528" s="35">
        <f t="shared" si="49"/>
        <v>512</v>
      </c>
      <c r="C528" s="54">
        <f t="shared" si="50"/>
        <v>58566</v>
      </c>
      <c r="D528" s="36">
        <f t="shared" si="51"/>
        <v>235877.23652189079</v>
      </c>
      <c r="E528" s="36">
        <f t="shared" si="52"/>
        <v>589.69309130472698</v>
      </c>
      <c r="F528" s="36">
        <f t="shared" si="53"/>
        <v>7852.5721288834575</v>
      </c>
      <c r="G528" s="37">
        <f t="shared" si="54"/>
        <v>228024.66439300735</v>
      </c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3"/>
      <c r="X528" s="3"/>
      <c r="Y528" s="3"/>
      <c r="Z528" s="3"/>
      <c r="AA528" s="3"/>
    </row>
    <row r="529" spans="1:27" ht="15.75">
      <c r="A529" s="5"/>
      <c r="B529" s="35">
        <f t="shared" si="49"/>
        <v>513</v>
      </c>
      <c r="C529" s="54">
        <f t="shared" si="50"/>
        <v>58597</v>
      </c>
      <c r="D529" s="36">
        <f t="shared" si="51"/>
        <v>228024.66439300735</v>
      </c>
      <c r="E529" s="36">
        <f t="shared" si="52"/>
        <v>570.06166098251833</v>
      </c>
      <c r="F529" s="36">
        <f t="shared" si="53"/>
        <v>7872.2035592056664</v>
      </c>
      <c r="G529" s="37">
        <f t="shared" si="54"/>
        <v>220152.46083380168</v>
      </c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3"/>
      <c r="X529" s="3"/>
      <c r="Y529" s="3"/>
      <c r="Z529" s="3"/>
      <c r="AA529" s="3"/>
    </row>
    <row r="530" spans="1:27" ht="15.75">
      <c r="A530" s="5"/>
      <c r="B530" s="35">
        <f t="shared" ref="B530:B593" si="55">B529+1</f>
        <v>514</v>
      </c>
      <c r="C530" s="54">
        <f t="shared" si="50"/>
        <v>58627</v>
      </c>
      <c r="D530" s="36">
        <f t="shared" si="51"/>
        <v>220152.46083380168</v>
      </c>
      <c r="E530" s="36">
        <f t="shared" si="52"/>
        <v>550.38115208450415</v>
      </c>
      <c r="F530" s="36">
        <f t="shared" si="53"/>
        <v>7891.8840681036809</v>
      </c>
      <c r="G530" s="37">
        <f t="shared" si="54"/>
        <v>212260.576765698</v>
      </c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3"/>
      <c r="X530" s="3"/>
      <c r="Y530" s="3"/>
      <c r="Z530" s="3"/>
      <c r="AA530" s="3"/>
    </row>
    <row r="531" spans="1:27" ht="15.75">
      <c r="A531" s="5"/>
      <c r="B531" s="35">
        <f t="shared" si="55"/>
        <v>515</v>
      </c>
      <c r="C531" s="54">
        <f t="shared" si="50"/>
        <v>58658</v>
      </c>
      <c r="D531" s="36">
        <f t="shared" si="51"/>
        <v>212260.576765698</v>
      </c>
      <c r="E531" s="36">
        <f t="shared" si="52"/>
        <v>530.65144191424497</v>
      </c>
      <c r="F531" s="36">
        <f t="shared" si="53"/>
        <v>7911.6137782739397</v>
      </c>
      <c r="G531" s="37">
        <f t="shared" si="54"/>
        <v>204348.96298742405</v>
      </c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3"/>
      <c r="X531" s="3"/>
      <c r="Y531" s="3"/>
      <c r="Z531" s="3"/>
      <c r="AA531" s="3"/>
    </row>
    <row r="532" spans="1:27" ht="15.75">
      <c r="A532" s="5"/>
      <c r="B532" s="35">
        <f t="shared" si="55"/>
        <v>516</v>
      </c>
      <c r="C532" s="54">
        <f t="shared" si="50"/>
        <v>58689</v>
      </c>
      <c r="D532" s="36">
        <f t="shared" si="51"/>
        <v>204348.96298742405</v>
      </c>
      <c r="E532" s="36">
        <f t="shared" si="52"/>
        <v>510.87240746856014</v>
      </c>
      <c r="F532" s="36">
        <f t="shared" si="53"/>
        <v>7931.392812719625</v>
      </c>
      <c r="G532" s="37">
        <f t="shared" si="54"/>
        <v>196417.57017470442</v>
      </c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3"/>
      <c r="X532" s="3"/>
      <c r="Y532" s="3"/>
      <c r="Z532" s="3"/>
      <c r="AA532" s="3"/>
    </row>
    <row r="533" spans="1:27" ht="15.75">
      <c r="A533" s="5"/>
      <c r="B533" s="35">
        <f t="shared" si="55"/>
        <v>517</v>
      </c>
      <c r="C533" s="54">
        <f t="shared" si="50"/>
        <v>58719</v>
      </c>
      <c r="D533" s="36">
        <f t="shared" si="51"/>
        <v>196417.57017470442</v>
      </c>
      <c r="E533" s="36">
        <f t="shared" si="52"/>
        <v>491.04392543676107</v>
      </c>
      <c r="F533" s="36">
        <f t="shared" si="53"/>
        <v>7951.2212947514236</v>
      </c>
      <c r="G533" s="37">
        <f t="shared" si="54"/>
        <v>188466.348879953</v>
      </c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3"/>
      <c r="X533" s="3"/>
      <c r="Y533" s="3"/>
      <c r="Z533" s="3"/>
      <c r="AA533" s="3"/>
    </row>
    <row r="534" spans="1:27" ht="15.75">
      <c r="A534" s="5"/>
      <c r="B534" s="35">
        <f t="shared" si="55"/>
        <v>518</v>
      </c>
      <c r="C534" s="54">
        <f t="shared" si="50"/>
        <v>58750</v>
      </c>
      <c r="D534" s="36">
        <f t="shared" si="51"/>
        <v>188466.348879953</v>
      </c>
      <c r="E534" s="36">
        <f t="shared" si="52"/>
        <v>471.16587219988247</v>
      </c>
      <c r="F534" s="36">
        <f t="shared" si="53"/>
        <v>7971.0993479883018</v>
      </c>
      <c r="G534" s="37">
        <f t="shared" si="54"/>
        <v>180495.24953196471</v>
      </c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3"/>
      <c r="X534" s="3"/>
      <c r="Y534" s="3"/>
      <c r="Z534" s="3"/>
      <c r="AA534" s="3"/>
    </row>
    <row r="535" spans="1:27" ht="15.75">
      <c r="A535" s="5"/>
      <c r="B535" s="35">
        <f t="shared" si="55"/>
        <v>519</v>
      </c>
      <c r="C535" s="54">
        <f t="shared" si="50"/>
        <v>58780</v>
      </c>
      <c r="D535" s="36">
        <f t="shared" si="51"/>
        <v>180495.24953196471</v>
      </c>
      <c r="E535" s="36">
        <f t="shared" si="52"/>
        <v>451.23812382991173</v>
      </c>
      <c r="F535" s="36">
        <f t="shared" si="53"/>
        <v>7991.0270963582734</v>
      </c>
      <c r="G535" s="37">
        <f t="shared" si="54"/>
        <v>172504.22243560644</v>
      </c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3"/>
      <c r="X535" s="3"/>
      <c r="Y535" s="3"/>
      <c r="Z535" s="3"/>
      <c r="AA535" s="3"/>
    </row>
    <row r="536" spans="1:27" ht="15.75">
      <c r="A536" s="5"/>
      <c r="B536" s="35">
        <f t="shared" si="55"/>
        <v>520</v>
      </c>
      <c r="C536" s="54">
        <f t="shared" si="50"/>
        <v>58811</v>
      </c>
      <c r="D536" s="36">
        <f t="shared" si="51"/>
        <v>172504.22243560644</v>
      </c>
      <c r="E536" s="36">
        <f t="shared" si="52"/>
        <v>431.26055608901606</v>
      </c>
      <c r="F536" s="36">
        <f t="shared" si="53"/>
        <v>8011.0046640991686</v>
      </c>
      <c r="G536" s="37">
        <f t="shared" si="54"/>
        <v>164493.21777150728</v>
      </c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3"/>
      <c r="X536" s="3"/>
      <c r="Y536" s="3"/>
      <c r="Z536" s="3"/>
      <c r="AA536" s="3"/>
    </row>
    <row r="537" spans="1:27" ht="15.75">
      <c r="A537" s="5"/>
      <c r="B537" s="35">
        <f t="shared" si="55"/>
        <v>521</v>
      </c>
      <c r="C537" s="54">
        <f t="shared" si="50"/>
        <v>58842</v>
      </c>
      <c r="D537" s="36">
        <f t="shared" si="51"/>
        <v>164493.21777150728</v>
      </c>
      <c r="E537" s="36">
        <f t="shared" si="52"/>
        <v>411.23304442876815</v>
      </c>
      <c r="F537" s="36">
        <f t="shared" si="53"/>
        <v>8031.0321757594165</v>
      </c>
      <c r="G537" s="37">
        <f t="shared" si="54"/>
        <v>156462.18559574787</v>
      </c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3"/>
      <c r="X537" s="3"/>
      <c r="Y537" s="3"/>
      <c r="Z537" s="3"/>
      <c r="AA537" s="3"/>
    </row>
    <row r="538" spans="1:27" ht="15.75">
      <c r="A538" s="5"/>
      <c r="B538" s="35">
        <f t="shared" si="55"/>
        <v>522</v>
      </c>
      <c r="C538" s="54">
        <f t="shared" si="50"/>
        <v>58870</v>
      </c>
      <c r="D538" s="36">
        <f t="shared" si="51"/>
        <v>156462.18559574787</v>
      </c>
      <c r="E538" s="36">
        <f t="shared" si="52"/>
        <v>391.15546398936971</v>
      </c>
      <c r="F538" s="36">
        <f t="shared" si="53"/>
        <v>8051.1097561988154</v>
      </c>
      <c r="G538" s="37">
        <f t="shared" si="54"/>
        <v>148411.07583954904</v>
      </c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3"/>
      <c r="X538" s="3"/>
      <c r="Y538" s="3"/>
      <c r="Z538" s="3"/>
      <c r="AA538" s="3"/>
    </row>
    <row r="539" spans="1:27" ht="15.75">
      <c r="A539" s="5"/>
      <c r="B539" s="35">
        <f t="shared" si="55"/>
        <v>523</v>
      </c>
      <c r="C539" s="54">
        <f t="shared" si="50"/>
        <v>58901</v>
      </c>
      <c r="D539" s="36">
        <f t="shared" si="51"/>
        <v>148411.07583954904</v>
      </c>
      <c r="E539" s="36">
        <f t="shared" si="52"/>
        <v>371.02768959887254</v>
      </c>
      <c r="F539" s="36">
        <f t="shared" si="53"/>
        <v>8071.237530589312</v>
      </c>
      <c r="G539" s="37">
        <f t="shared" si="54"/>
        <v>140339.83830895973</v>
      </c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3"/>
      <c r="X539" s="3"/>
      <c r="Y539" s="3"/>
      <c r="Z539" s="3"/>
      <c r="AA539" s="3"/>
    </row>
    <row r="540" spans="1:27" ht="15.75">
      <c r="A540" s="5"/>
      <c r="B540" s="35">
        <f t="shared" si="55"/>
        <v>524</v>
      </c>
      <c r="C540" s="54">
        <f t="shared" si="50"/>
        <v>58931</v>
      </c>
      <c r="D540" s="36">
        <f t="shared" si="51"/>
        <v>140339.83830895973</v>
      </c>
      <c r="E540" s="36">
        <f t="shared" si="52"/>
        <v>350.84959577239937</v>
      </c>
      <c r="F540" s="36">
        <f t="shared" si="53"/>
        <v>8091.4156244157857</v>
      </c>
      <c r="G540" s="37">
        <f t="shared" si="54"/>
        <v>132248.42268454394</v>
      </c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3"/>
      <c r="X540" s="3"/>
      <c r="Y540" s="3"/>
      <c r="Z540" s="3"/>
      <c r="AA540" s="3"/>
    </row>
    <row r="541" spans="1:27" ht="15.75">
      <c r="A541" s="5"/>
      <c r="B541" s="35">
        <f t="shared" si="55"/>
        <v>525</v>
      </c>
      <c r="C541" s="54">
        <f t="shared" si="50"/>
        <v>58962</v>
      </c>
      <c r="D541" s="36">
        <f t="shared" si="51"/>
        <v>132248.42268454394</v>
      </c>
      <c r="E541" s="36">
        <f t="shared" si="52"/>
        <v>330.62105671135981</v>
      </c>
      <c r="F541" s="36">
        <f t="shared" si="53"/>
        <v>8111.6441634768253</v>
      </c>
      <c r="G541" s="37">
        <f t="shared" si="54"/>
        <v>124136.77852106711</v>
      </c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3"/>
      <c r="X541" s="3"/>
      <c r="Y541" s="3"/>
      <c r="Z541" s="3"/>
      <c r="AA541" s="3"/>
    </row>
    <row r="542" spans="1:27" ht="15.75">
      <c r="A542" s="5"/>
      <c r="B542" s="35">
        <f t="shared" si="55"/>
        <v>526</v>
      </c>
      <c r="C542" s="54">
        <f t="shared" si="50"/>
        <v>58992</v>
      </c>
      <c r="D542" s="36">
        <f t="shared" si="51"/>
        <v>124136.77852106711</v>
      </c>
      <c r="E542" s="36">
        <f t="shared" si="52"/>
        <v>310.34194630266774</v>
      </c>
      <c r="F542" s="36">
        <f t="shared" si="53"/>
        <v>8131.9232738855171</v>
      </c>
      <c r="G542" s="37">
        <f t="shared" si="54"/>
        <v>116004.85524718159</v>
      </c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3"/>
      <c r="X542" s="3"/>
      <c r="Y542" s="3"/>
      <c r="Z542" s="3"/>
      <c r="AA542" s="3"/>
    </row>
    <row r="543" spans="1:27" ht="15.75">
      <c r="A543" s="5"/>
      <c r="B543" s="35">
        <f t="shared" si="55"/>
        <v>527</v>
      </c>
      <c r="C543" s="54">
        <f t="shared" si="50"/>
        <v>59023</v>
      </c>
      <c r="D543" s="36">
        <f t="shared" si="51"/>
        <v>116004.85524718159</v>
      </c>
      <c r="E543" s="36">
        <f t="shared" si="52"/>
        <v>290.01213811795395</v>
      </c>
      <c r="F543" s="36">
        <f t="shared" si="53"/>
        <v>8152.2530820702304</v>
      </c>
      <c r="G543" s="37">
        <f t="shared" si="54"/>
        <v>107852.60216511137</v>
      </c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3"/>
      <c r="X543" s="3"/>
      <c r="Y543" s="3"/>
      <c r="Z543" s="3"/>
      <c r="AA543" s="3"/>
    </row>
    <row r="544" spans="1:27" ht="15.75">
      <c r="A544" s="5"/>
      <c r="B544" s="35">
        <f t="shared" si="55"/>
        <v>528</v>
      </c>
      <c r="C544" s="54">
        <f t="shared" si="50"/>
        <v>59054</v>
      </c>
      <c r="D544" s="36">
        <f t="shared" si="51"/>
        <v>107852.60216511137</v>
      </c>
      <c r="E544" s="36">
        <f t="shared" si="52"/>
        <v>269.63150541277838</v>
      </c>
      <c r="F544" s="36">
        <f t="shared" si="53"/>
        <v>8172.6337147754066</v>
      </c>
      <c r="G544" s="37">
        <f t="shared" si="54"/>
        <v>99679.96845033596</v>
      </c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3"/>
      <c r="X544" s="3"/>
      <c r="Y544" s="3"/>
      <c r="Z544" s="3"/>
      <c r="AA544" s="3"/>
    </row>
    <row r="545" spans="1:27" ht="15.75">
      <c r="A545" s="5"/>
      <c r="B545" s="35">
        <f t="shared" si="55"/>
        <v>529</v>
      </c>
      <c r="C545" s="54">
        <f t="shared" si="50"/>
        <v>59084</v>
      </c>
      <c r="D545" s="36">
        <f t="shared" si="51"/>
        <v>99679.96845033596</v>
      </c>
      <c r="E545" s="36">
        <f t="shared" si="52"/>
        <v>249.19992112583989</v>
      </c>
      <c r="F545" s="36">
        <f t="shared" si="53"/>
        <v>8193.0652990623439</v>
      </c>
      <c r="G545" s="37">
        <f t="shared" si="54"/>
        <v>91486.903151273611</v>
      </c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3"/>
      <c r="X545" s="3"/>
      <c r="Y545" s="3"/>
      <c r="Z545" s="3"/>
      <c r="AA545" s="3"/>
    </row>
    <row r="546" spans="1:27" ht="15.75">
      <c r="A546" s="5"/>
      <c r="B546" s="35">
        <f t="shared" si="55"/>
        <v>530</v>
      </c>
      <c r="C546" s="54">
        <f t="shared" si="50"/>
        <v>59115</v>
      </c>
      <c r="D546" s="36">
        <f t="shared" si="51"/>
        <v>91486.903151273611</v>
      </c>
      <c r="E546" s="36">
        <f t="shared" si="52"/>
        <v>228.717257878184</v>
      </c>
      <c r="F546" s="36">
        <f t="shared" si="53"/>
        <v>8213.54796231</v>
      </c>
      <c r="G546" s="37">
        <f t="shared" si="54"/>
        <v>83273.355188963615</v>
      </c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3"/>
      <c r="X546" s="3"/>
      <c r="Y546" s="3"/>
      <c r="Z546" s="3"/>
      <c r="AA546" s="3"/>
    </row>
    <row r="547" spans="1:27" ht="15.75">
      <c r="A547" s="5"/>
      <c r="B547" s="35">
        <f t="shared" si="55"/>
        <v>531</v>
      </c>
      <c r="C547" s="54">
        <f t="shared" si="50"/>
        <v>59145</v>
      </c>
      <c r="D547" s="36">
        <f t="shared" si="51"/>
        <v>83273.355188963615</v>
      </c>
      <c r="E547" s="36">
        <f t="shared" si="52"/>
        <v>208.18338797240904</v>
      </c>
      <c r="F547" s="36">
        <f t="shared" si="53"/>
        <v>8234.0818322157756</v>
      </c>
      <c r="G547" s="37">
        <f t="shared" si="54"/>
        <v>75039.273356747843</v>
      </c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3"/>
      <c r="X547" s="3"/>
      <c r="Y547" s="3"/>
      <c r="Z547" s="3"/>
      <c r="AA547" s="3"/>
    </row>
    <row r="548" spans="1:27" ht="15.75">
      <c r="A548" s="5"/>
      <c r="B548" s="35">
        <f t="shared" si="55"/>
        <v>532</v>
      </c>
      <c r="C548" s="54">
        <f t="shared" si="50"/>
        <v>59176</v>
      </c>
      <c r="D548" s="36">
        <f t="shared" si="51"/>
        <v>75039.273356747843</v>
      </c>
      <c r="E548" s="36">
        <f t="shared" si="52"/>
        <v>187.59818339186961</v>
      </c>
      <c r="F548" s="36">
        <f t="shared" si="53"/>
        <v>8254.6670367963143</v>
      </c>
      <c r="G548" s="37">
        <f t="shared" si="54"/>
        <v>66784.606319951534</v>
      </c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3"/>
      <c r="X548" s="3"/>
      <c r="Y548" s="3"/>
      <c r="Z548" s="3"/>
      <c r="AA548" s="3"/>
    </row>
    <row r="549" spans="1:27" ht="15.75">
      <c r="A549" s="5"/>
      <c r="B549" s="35">
        <f t="shared" si="55"/>
        <v>533</v>
      </c>
      <c r="C549" s="54">
        <f t="shared" si="50"/>
        <v>59207</v>
      </c>
      <c r="D549" s="36">
        <f t="shared" si="51"/>
        <v>66784.606319951534</v>
      </c>
      <c r="E549" s="36">
        <f t="shared" si="52"/>
        <v>166.96151579987881</v>
      </c>
      <c r="F549" s="36">
        <f t="shared" si="53"/>
        <v>8275.3037043883051</v>
      </c>
      <c r="G549" s="37">
        <f t="shared" si="54"/>
        <v>58509.302615563225</v>
      </c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3"/>
      <c r="X549" s="3"/>
      <c r="Y549" s="3"/>
      <c r="Z549" s="3"/>
      <c r="AA549" s="3"/>
    </row>
    <row r="550" spans="1:27" ht="15.75">
      <c r="A550" s="5"/>
      <c r="B550" s="35">
        <f t="shared" si="55"/>
        <v>534</v>
      </c>
      <c r="C550" s="54">
        <f t="shared" si="50"/>
        <v>59235</v>
      </c>
      <c r="D550" s="36">
        <f t="shared" si="51"/>
        <v>58509.302615563225</v>
      </c>
      <c r="E550" s="36">
        <f t="shared" si="52"/>
        <v>146.27325653890804</v>
      </c>
      <c r="F550" s="36">
        <f t="shared" si="53"/>
        <v>8295.9919636492759</v>
      </c>
      <c r="G550" s="37">
        <f t="shared" si="54"/>
        <v>50213.310651913947</v>
      </c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3"/>
      <c r="X550" s="3"/>
      <c r="Y550" s="3"/>
      <c r="Z550" s="3"/>
      <c r="AA550" s="3"/>
    </row>
    <row r="551" spans="1:27" ht="15.75">
      <c r="A551" s="5"/>
      <c r="B551" s="35">
        <f t="shared" si="55"/>
        <v>535</v>
      </c>
      <c r="C551" s="54">
        <f t="shared" si="50"/>
        <v>59266</v>
      </c>
      <c r="D551" s="36">
        <f t="shared" si="51"/>
        <v>50213.310651913947</v>
      </c>
      <c r="E551" s="36">
        <f t="shared" si="52"/>
        <v>125.53327662978485</v>
      </c>
      <c r="F551" s="36">
        <f t="shared" si="53"/>
        <v>8316.7319435583995</v>
      </c>
      <c r="G551" s="37">
        <f t="shared" si="54"/>
        <v>41896.578708355548</v>
      </c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3"/>
      <c r="X551" s="3"/>
      <c r="Y551" s="3"/>
      <c r="Z551" s="3"/>
      <c r="AA551" s="3"/>
    </row>
    <row r="552" spans="1:27" ht="15.75">
      <c r="A552" s="5"/>
      <c r="B552" s="35">
        <f t="shared" si="55"/>
        <v>536</v>
      </c>
      <c r="C552" s="54">
        <f t="shared" si="50"/>
        <v>59296</v>
      </c>
      <c r="D552" s="36">
        <f t="shared" si="51"/>
        <v>41896.578708355548</v>
      </c>
      <c r="E552" s="36">
        <f t="shared" si="52"/>
        <v>104.74144677088886</v>
      </c>
      <c r="F552" s="36">
        <f t="shared" si="53"/>
        <v>8337.5237734172952</v>
      </c>
      <c r="G552" s="37">
        <f t="shared" si="54"/>
        <v>33559.054934938249</v>
      </c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3"/>
      <c r="X552" s="3"/>
      <c r="Y552" s="3"/>
      <c r="Z552" s="3"/>
      <c r="AA552" s="3"/>
    </row>
    <row r="553" spans="1:27" ht="15.75">
      <c r="A553" s="5"/>
      <c r="B553" s="35">
        <f t="shared" si="55"/>
        <v>537</v>
      </c>
      <c r="C553" s="54">
        <f t="shared" si="50"/>
        <v>59327</v>
      </c>
      <c r="D553" s="36">
        <f t="shared" si="51"/>
        <v>33559.054934938249</v>
      </c>
      <c r="E553" s="36">
        <f t="shared" si="52"/>
        <v>83.897637337345614</v>
      </c>
      <c r="F553" s="36">
        <f t="shared" si="53"/>
        <v>8358.3675828508385</v>
      </c>
      <c r="G553" s="37">
        <f t="shared" si="54"/>
        <v>25200.687352087411</v>
      </c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3"/>
      <c r="X553" s="3"/>
      <c r="Y553" s="3"/>
      <c r="Z553" s="3"/>
      <c r="AA553" s="3"/>
    </row>
    <row r="554" spans="1:27" ht="15.75">
      <c r="A554" s="5"/>
      <c r="B554" s="35">
        <f t="shared" si="55"/>
        <v>538</v>
      </c>
      <c r="C554" s="54">
        <f t="shared" si="50"/>
        <v>59357</v>
      </c>
      <c r="D554" s="36">
        <f t="shared" si="51"/>
        <v>25200.687352087411</v>
      </c>
      <c r="E554" s="36">
        <f t="shared" si="52"/>
        <v>63.001718380218527</v>
      </c>
      <c r="F554" s="36">
        <f t="shared" si="53"/>
        <v>8379.2635018079654</v>
      </c>
      <c r="G554" s="37">
        <f t="shared" si="54"/>
        <v>16821.423850279447</v>
      </c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3"/>
      <c r="X554" s="3"/>
      <c r="Y554" s="3"/>
      <c r="Z554" s="3"/>
      <c r="AA554" s="3"/>
    </row>
    <row r="555" spans="1:27" ht="15.75">
      <c r="A555" s="5"/>
      <c r="B555" s="35">
        <f t="shared" si="55"/>
        <v>539</v>
      </c>
      <c r="C555" s="54">
        <f t="shared" si="50"/>
        <v>59388</v>
      </c>
      <c r="D555" s="36">
        <f t="shared" si="51"/>
        <v>16821.423850279447</v>
      </c>
      <c r="E555" s="36">
        <f t="shared" si="52"/>
        <v>42.053559625698618</v>
      </c>
      <c r="F555" s="36">
        <f t="shared" si="53"/>
        <v>8400.2116605624869</v>
      </c>
      <c r="G555" s="37">
        <f t="shared" si="54"/>
        <v>8421.21218971696</v>
      </c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3"/>
      <c r="X555" s="3"/>
      <c r="Y555" s="3"/>
      <c r="Z555" s="3"/>
      <c r="AA555" s="3"/>
    </row>
    <row r="556" spans="1:27" ht="15.75">
      <c r="A556" s="5"/>
      <c r="B556" s="35">
        <f t="shared" si="55"/>
        <v>540</v>
      </c>
      <c r="C556" s="54">
        <f t="shared" si="50"/>
        <v>59419</v>
      </c>
      <c r="D556" s="36">
        <f t="shared" si="51"/>
        <v>8421.21218971696</v>
      </c>
      <c r="E556" s="36">
        <f t="shared" si="52"/>
        <v>21.053030474292399</v>
      </c>
      <c r="F556" s="36">
        <f t="shared" si="53"/>
        <v>8421.2121897138932</v>
      </c>
      <c r="G556" s="37">
        <f t="shared" si="54"/>
        <v>3.066816134378314E-9</v>
      </c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3"/>
      <c r="X556" s="3"/>
      <c r="Y556" s="3"/>
      <c r="Z556" s="3"/>
      <c r="AA556" s="3"/>
    </row>
    <row r="557" spans="1:27" ht="15.75">
      <c r="A557" s="5"/>
      <c r="B557" s="35">
        <f t="shared" si="55"/>
        <v>541</v>
      </c>
      <c r="C557" s="54" t="str">
        <f t="shared" si="50"/>
        <v/>
      </c>
      <c r="D557" s="36">
        <f t="shared" si="51"/>
        <v>3.066816134378314E-9</v>
      </c>
      <c r="E557" s="36">
        <f t="shared" si="52"/>
        <v>7.6670403359457848E-12</v>
      </c>
      <c r="F557" s="36">
        <f t="shared" si="53"/>
        <v>0</v>
      </c>
      <c r="G557" s="37">
        <f t="shared" si="54"/>
        <v>3.066816134378314E-9</v>
      </c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3"/>
      <c r="X557" s="3"/>
      <c r="Y557" s="3"/>
      <c r="Z557" s="3"/>
      <c r="AA557" s="3"/>
    </row>
    <row r="558" spans="1:27" ht="15.75">
      <c r="A558" s="5"/>
      <c r="B558" s="35">
        <f t="shared" si="55"/>
        <v>542</v>
      </c>
      <c r="C558" s="54" t="str">
        <f t="shared" si="50"/>
        <v/>
      </c>
      <c r="D558" s="36">
        <f t="shared" si="51"/>
        <v>3.066816134378314E-9</v>
      </c>
      <c r="E558" s="36">
        <f t="shared" si="52"/>
        <v>7.6670403359457848E-12</v>
      </c>
      <c r="F558" s="36">
        <f t="shared" si="53"/>
        <v>0</v>
      </c>
      <c r="G558" s="37">
        <f t="shared" si="54"/>
        <v>3.066816134378314E-9</v>
      </c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3"/>
      <c r="X558" s="3"/>
      <c r="Y558" s="3"/>
      <c r="Z558" s="3"/>
      <c r="AA558" s="3"/>
    </row>
    <row r="559" spans="1:27" ht="15.75">
      <c r="A559" s="5"/>
      <c r="B559" s="35">
        <f t="shared" si="55"/>
        <v>543</v>
      </c>
      <c r="C559" s="54" t="str">
        <f t="shared" si="50"/>
        <v/>
      </c>
      <c r="D559" s="36">
        <f t="shared" si="51"/>
        <v>3.066816134378314E-9</v>
      </c>
      <c r="E559" s="36">
        <f t="shared" si="52"/>
        <v>7.6670403359457848E-12</v>
      </c>
      <c r="F559" s="36">
        <f t="shared" si="53"/>
        <v>0</v>
      </c>
      <c r="G559" s="37">
        <f t="shared" si="54"/>
        <v>3.066816134378314E-9</v>
      </c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3"/>
      <c r="X559" s="3"/>
      <c r="Y559" s="3"/>
      <c r="Z559" s="3"/>
      <c r="AA559" s="3"/>
    </row>
    <row r="560" spans="1:27" ht="15.75">
      <c r="A560" s="5"/>
      <c r="B560" s="35">
        <f t="shared" si="55"/>
        <v>544</v>
      </c>
      <c r="C560" s="54" t="str">
        <f t="shared" si="50"/>
        <v/>
      </c>
      <c r="D560" s="36">
        <f t="shared" si="51"/>
        <v>3.066816134378314E-9</v>
      </c>
      <c r="E560" s="36">
        <f t="shared" si="52"/>
        <v>7.6670403359457848E-12</v>
      </c>
      <c r="F560" s="36">
        <f t="shared" si="53"/>
        <v>0</v>
      </c>
      <c r="G560" s="37">
        <f t="shared" si="54"/>
        <v>3.066816134378314E-9</v>
      </c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3"/>
      <c r="X560" s="3"/>
      <c r="Y560" s="3"/>
      <c r="Z560" s="3"/>
      <c r="AA560" s="3"/>
    </row>
    <row r="561" spans="1:27" ht="15.75">
      <c r="A561" s="5"/>
      <c r="B561" s="35">
        <f t="shared" si="55"/>
        <v>545</v>
      </c>
      <c r="C561" s="54" t="str">
        <f t="shared" si="50"/>
        <v/>
      </c>
      <c r="D561" s="36">
        <f t="shared" si="51"/>
        <v>3.066816134378314E-9</v>
      </c>
      <c r="E561" s="36">
        <f t="shared" si="52"/>
        <v>7.6670403359457848E-12</v>
      </c>
      <c r="F561" s="36">
        <f t="shared" si="53"/>
        <v>0</v>
      </c>
      <c r="G561" s="37">
        <f t="shared" si="54"/>
        <v>3.066816134378314E-9</v>
      </c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3"/>
      <c r="X561" s="3"/>
      <c r="Y561" s="3"/>
      <c r="Z561" s="3"/>
      <c r="AA561" s="3"/>
    </row>
    <row r="562" spans="1:27" ht="15.75">
      <c r="A562" s="5"/>
      <c r="B562" s="35">
        <f t="shared" si="55"/>
        <v>546</v>
      </c>
      <c r="C562" s="54" t="str">
        <f t="shared" si="50"/>
        <v/>
      </c>
      <c r="D562" s="36">
        <f t="shared" si="51"/>
        <v>3.066816134378314E-9</v>
      </c>
      <c r="E562" s="36">
        <f t="shared" si="52"/>
        <v>7.6670403359457848E-12</v>
      </c>
      <c r="F562" s="36">
        <f t="shared" si="53"/>
        <v>0</v>
      </c>
      <c r="G562" s="37">
        <f t="shared" si="54"/>
        <v>3.066816134378314E-9</v>
      </c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3"/>
      <c r="X562" s="3"/>
      <c r="Y562" s="3"/>
      <c r="Z562" s="3"/>
      <c r="AA562" s="3"/>
    </row>
    <row r="563" spans="1:27" ht="15.75">
      <c r="A563" s="5"/>
      <c r="B563" s="35">
        <f t="shared" si="55"/>
        <v>547</v>
      </c>
      <c r="C563" s="54" t="str">
        <f t="shared" si="50"/>
        <v/>
      </c>
      <c r="D563" s="36">
        <f t="shared" si="51"/>
        <v>3.066816134378314E-9</v>
      </c>
      <c r="E563" s="36">
        <f t="shared" si="52"/>
        <v>7.6670403359457848E-12</v>
      </c>
      <c r="F563" s="36">
        <f t="shared" si="53"/>
        <v>0</v>
      </c>
      <c r="G563" s="37">
        <f t="shared" si="54"/>
        <v>3.066816134378314E-9</v>
      </c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3"/>
      <c r="X563" s="3"/>
      <c r="Y563" s="3"/>
      <c r="Z563" s="3"/>
      <c r="AA563" s="3"/>
    </row>
    <row r="564" spans="1:27" ht="15.75">
      <c r="A564" s="5"/>
      <c r="B564" s="35">
        <f t="shared" si="55"/>
        <v>548</v>
      </c>
      <c r="C564" s="54" t="str">
        <f t="shared" si="50"/>
        <v/>
      </c>
      <c r="D564" s="36">
        <f t="shared" si="51"/>
        <v>3.066816134378314E-9</v>
      </c>
      <c r="E564" s="36">
        <f t="shared" si="52"/>
        <v>7.6670403359457848E-12</v>
      </c>
      <c r="F564" s="36">
        <f t="shared" si="53"/>
        <v>0</v>
      </c>
      <c r="G564" s="37">
        <f t="shared" si="54"/>
        <v>3.066816134378314E-9</v>
      </c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3"/>
      <c r="X564" s="3"/>
      <c r="Y564" s="3"/>
      <c r="Z564" s="3"/>
      <c r="AA564" s="3"/>
    </row>
    <row r="565" spans="1:27" ht="15.75">
      <c r="A565" s="5"/>
      <c r="B565" s="35">
        <f t="shared" si="55"/>
        <v>549</v>
      </c>
      <c r="C565" s="54" t="str">
        <f t="shared" si="50"/>
        <v/>
      </c>
      <c r="D565" s="36">
        <f t="shared" si="51"/>
        <v>3.066816134378314E-9</v>
      </c>
      <c r="E565" s="36">
        <f t="shared" si="52"/>
        <v>7.6670403359457848E-12</v>
      </c>
      <c r="F565" s="36">
        <f t="shared" si="53"/>
        <v>0</v>
      </c>
      <c r="G565" s="37">
        <f t="shared" si="54"/>
        <v>3.066816134378314E-9</v>
      </c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3"/>
      <c r="X565" s="3"/>
      <c r="Y565" s="3"/>
      <c r="Z565" s="3"/>
      <c r="AA565" s="3"/>
    </row>
    <row r="566" spans="1:27" ht="15.75">
      <c r="A566" s="5"/>
      <c r="B566" s="35">
        <f t="shared" si="55"/>
        <v>550</v>
      </c>
      <c r="C566" s="54" t="str">
        <f t="shared" si="50"/>
        <v/>
      </c>
      <c r="D566" s="36">
        <f t="shared" si="51"/>
        <v>3.066816134378314E-9</v>
      </c>
      <c r="E566" s="36">
        <f t="shared" si="52"/>
        <v>7.6670403359457848E-12</v>
      </c>
      <c r="F566" s="36">
        <f t="shared" si="53"/>
        <v>0</v>
      </c>
      <c r="G566" s="37">
        <f t="shared" si="54"/>
        <v>3.066816134378314E-9</v>
      </c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3"/>
      <c r="X566" s="3"/>
      <c r="Y566" s="3"/>
      <c r="Z566" s="3"/>
      <c r="AA566" s="3"/>
    </row>
    <row r="567" spans="1:27" ht="15.75">
      <c r="A567" s="5"/>
      <c r="B567" s="35">
        <f t="shared" si="55"/>
        <v>551</v>
      </c>
      <c r="C567" s="54" t="str">
        <f t="shared" si="50"/>
        <v/>
      </c>
      <c r="D567" s="36">
        <f t="shared" si="51"/>
        <v>3.066816134378314E-9</v>
      </c>
      <c r="E567" s="36">
        <f t="shared" si="52"/>
        <v>7.6670403359457848E-12</v>
      </c>
      <c r="F567" s="36">
        <f t="shared" si="53"/>
        <v>0</v>
      </c>
      <c r="G567" s="37">
        <f t="shared" si="54"/>
        <v>3.066816134378314E-9</v>
      </c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3"/>
      <c r="X567" s="3"/>
      <c r="Y567" s="3"/>
      <c r="Z567" s="3"/>
      <c r="AA567" s="3"/>
    </row>
    <row r="568" spans="1:27" ht="15.75">
      <c r="A568" s="5"/>
      <c r="B568" s="35">
        <f t="shared" si="55"/>
        <v>552</v>
      </c>
      <c r="C568" s="54" t="str">
        <f t="shared" si="50"/>
        <v/>
      </c>
      <c r="D568" s="36">
        <f t="shared" si="51"/>
        <v>3.066816134378314E-9</v>
      </c>
      <c r="E568" s="36">
        <f t="shared" si="52"/>
        <v>7.6670403359457848E-12</v>
      </c>
      <c r="F568" s="36">
        <f t="shared" si="53"/>
        <v>0</v>
      </c>
      <c r="G568" s="37">
        <f t="shared" si="54"/>
        <v>3.066816134378314E-9</v>
      </c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3"/>
      <c r="X568" s="3"/>
      <c r="Y568" s="3"/>
      <c r="Z568" s="3"/>
      <c r="AA568" s="3"/>
    </row>
    <row r="569" spans="1:27" ht="15.75">
      <c r="A569" s="5"/>
      <c r="B569" s="35">
        <f t="shared" si="55"/>
        <v>553</v>
      </c>
      <c r="C569" s="54" t="str">
        <f t="shared" si="50"/>
        <v/>
      </c>
      <c r="D569" s="36">
        <f t="shared" si="51"/>
        <v>3.066816134378314E-9</v>
      </c>
      <c r="E569" s="36">
        <f t="shared" si="52"/>
        <v>7.6670403359457848E-12</v>
      </c>
      <c r="F569" s="36">
        <f t="shared" si="53"/>
        <v>0</v>
      </c>
      <c r="G569" s="37">
        <f t="shared" si="54"/>
        <v>3.066816134378314E-9</v>
      </c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3"/>
      <c r="X569" s="3"/>
      <c r="Y569" s="3"/>
      <c r="Z569" s="3"/>
      <c r="AA569" s="3"/>
    </row>
    <row r="570" spans="1:27" ht="15.75">
      <c r="A570" s="5"/>
      <c r="B570" s="35">
        <f t="shared" si="55"/>
        <v>554</v>
      </c>
      <c r="C570" s="54" t="str">
        <f t="shared" si="50"/>
        <v/>
      </c>
      <c r="D570" s="36">
        <f t="shared" si="51"/>
        <v>3.066816134378314E-9</v>
      </c>
      <c r="E570" s="36">
        <f t="shared" si="52"/>
        <v>7.6670403359457848E-12</v>
      </c>
      <c r="F570" s="36">
        <f t="shared" si="53"/>
        <v>0</v>
      </c>
      <c r="G570" s="37">
        <f t="shared" si="54"/>
        <v>3.066816134378314E-9</v>
      </c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3"/>
      <c r="X570" s="3"/>
      <c r="Y570" s="3"/>
      <c r="Z570" s="3"/>
      <c r="AA570" s="3"/>
    </row>
    <row r="571" spans="1:27" ht="15.75">
      <c r="A571" s="5"/>
      <c r="B571" s="35">
        <f t="shared" si="55"/>
        <v>555</v>
      </c>
      <c r="C571" s="54" t="str">
        <f t="shared" si="50"/>
        <v/>
      </c>
      <c r="D571" s="36">
        <f t="shared" si="51"/>
        <v>3.066816134378314E-9</v>
      </c>
      <c r="E571" s="36">
        <f t="shared" si="52"/>
        <v>7.6670403359457848E-12</v>
      </c>
      <c r="F571" s="36">
        <f t="shared" si="53"/>
        <v>0</v>
      </c>
      <c r="G571" s="37">
        <f t="shared" si="54"/>
        <v>3.066816134378314E-9</v>
      </c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3"/>
      <c r="X571" s="3"/>
      <c r="Y571" s="3"/>
      <c r="Z571" s="3"/>
      <c r="AA571" s="3"/>
    </row>
    <row r="572" spans="1:27" ht="15.75">
      <c r="A572" s="5"/>
      <c r="B572" s="35">
        <f t="shared" si="55"/>
        <v>556</v>
      </c>
      <c r="C572" s="54" t="str">
        <f t="shared" si="50"/>
        <v/>
      </c>
      <c r="D572" s="36">
        <f t="shared" si="51"/>
        <v>3.066816134378314E-9</v>
      </c>
      <c r="E572" s="36">
        <f t="shared" si="52"/>
        <v>7.6670403359457848E-12</v>
      </c>
      <c r="F572" s="36">
        <f t="shared" si="53"/>
        <v>0</v>
      </c>
      <c r="G572" s="37">
        <f t="shared" si="54"/>
        <v>3.066816134378314E-9</v>
      </c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3"/>
      <c r="X572" s="3"/>
      <c r="Y572" s="3"/>
      <c r="Z572" s="3"/>
      <c r="AA572" s="3"/>
    </row>
    <row r="573" spans="1:27" ht="15.75">
      <c r="A573" s="5"/>
      <c r="B573" s="35">
        <f t="shared" si="55"/>
        <v>557</v>
      </c>
      <c r="C573" s="54" t="str">
        <f t="shared" si="50"/>
        <v/>
      </c>
      <c r="D573" s="36">
        <f t="shared" si="51"/>
        <v>3.066816134378314E-9</v>
      </c>
      <c r="E573" s="36">
        <f t="shared" si="52"/>
        <v>7.6670403359457848E-12</v>
      </c>
      <c r="F573" s="36">
        <f t="shared" si="53"/>
        <v>0</v>
      </c>
      <c r="G573" s="37">
        <f t="shared" si="54"/>
        <v>3.066816134378314E-9</v>
      </c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3"/>
      <c r="X573" s="3"/>
      <c r="Y573" s="3"/>
      <c r="Z573" s="3"/>
      <c r="AA573" s="3"/>
    </row>
    <row r="574" spans="1:27" ht="15.75">
      <c r="A574" s="5"/>
      <c r="B574" s="35">
        <f t="shared" si="55"/>
        <v>558</v>
      </c>
      <c r="C574" s="54" t="str">
        <f t="shared" si="50"/>
        <v/>
      </c>
      <c r="D574" s="36">
        <f t="shared" si="51"/>
        <v>3.066816134378314E-9</v>
      </c>
      <c r="E574" s="36">
        <f t="shared" si="52"/>
        <v>7.6670403359457848E-12</v>
      </c>
      <c r="F574" s="36">
        <f t="shared" si="53"/>
        <v>0</v>
      </c>
      <c r="G574" s="37">
        <f t="shared" si="54"/>
        <v>3.066816134378314E-9</v>
      </c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3"/>
      <c r="X574" s="3"/>
      <c r="Y574" s="3"/>
      <c r="Z574" s="3"/>
      <c r="AA574" s="3"/>
    </row>
    <row r="575" spans="1:27" ht="15.75">
      <c r="A575" s="5"/>
      <c r="B575" s="35">
        <f t="shared" si="55"/>
        <v>559</v>
      </c>
      <c r="C575" s="54" t="str">
        <f t="shared" si="50"/>
        <v/>
      </c>
      <c r="D575" s="36">
        <f t="shared" si="51"/>
        <v>3.066816134378314E-9</v>
      </c>
      <c r="E575" s="36">
        <f t="shared" si="52"/>
        <v>7.6670403359457848E-12</v>
      </c>
      <c r="F575" s="36">
        <f t="shared" si="53"/>
        <v>0</v>
      </c>
      <c r="G575" s="37">
        <f t="shared" si="54"/>
        <v>3.066816134378314E-9</v>
      </c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3"/>
      <c r="X575" s="3"/>
      <c r="Y575" s="3"/>
      <c r="Z575" s="3"/>
      <c r="AA575" s="3"/>
    </row>
    <row r="576" spans="1:27" ht="15.75">
      <c r="A576" s="5"/>
      <c r="B576" s="35">
        <f t="shared" si="55"/>
        <v>560</v>
      </c>
      <c r="C576" s="54" t="str">
        <f t="shared" si="50"/>
        <v/>
      </c>
      <c r="D576" s="36">
        <f t="shared" si="51"/>
        <v>3.066816134378314E-9</v>
      </c>
      <c r="E576" s="36">
        <f t="shared" si="52"/>
        <v>7.6670403359457848E-12</v>
      </c>
      <c r="F576" s="36">
        <f t="shared" si="53"/>
        <v>0</v>
      </c>
      <c r="G576" s="37">
        <f t="shared" si="54"/>
        <v>3.066816134378314E-9</v>
      </c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3"/>
      <c r="X576" s="3"/>
      <c r="Y576" s="3"/>
      <c r="Z576" s="3"/>
      <c r="AA576" s="3"/>
    </row>
    <row r="577" spans="1:27" ht="15.75">
      <c r="A577" s="5"/>
      <c r="B577" s="35">
        <f t="shared" si="55"/>
        <v>561</v>
      </c>
      <c r="C577" s="54" t="str">
        <f t="shared" ref="C577:C616" si="56">IF(D577&gt;1, DATE(YEAR(C576),MONTH(C576)+1,DAY(C576)),"")</f>
        <v/>
      </c>
      <c r="D577" s="36">
        <f t="shared" ref="D577:D616" si="57">IF(G576&lt;0,0,G576)</f>
        <v>3.066816134378314E-9</v>
      </c>
      <c r="E577" s="36">
        <f t="shared" ref="E577:E616" si="58">IF(D577=0,0,D577*$E$6/12)</f>
        <v>7.6670403359457848E-12</v>
      </c>
      <c r="F577" s="36">
        <f t="shared" ref="F577:F616" si="59">IF(B577&gt;$E$7*12,0,$E$10-E577)</f>
        <v>0</v>
      </c>
      <c r="G577" s="37">
        <f t="shared" ref="G577:G616" si="60">D577-F577</f>
        <v>3.066816134378314E-9</v>
      </c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3"/>
      <c r="X577" s="3"/>
      <c r="Y577" s="3"/>
      <c r="Z577" s="3"/>
      <c r="AA577" s="3"/>
    </row>
    <row r="578" spans="1:27" ht="15.75">
      <c r="A578" s="5"/>
      <c r="B578" s="35">
        <f t="shared" si="55"/>
        <v>562</v>
      </c>
      <c r="C578" s="54" t="str">
        <f t="shared" si="56"/>
        <v/>
      </c>
      <c r="D578" s="36">
        <f t="shared" si="57"/>
        <v>3.066816134378314E-9</v>
      </c>
      <c r="E578" s="36">
        <f t="shared" si="58"/>
        <v>7.6670403359457848E-12</v>
      </c>
      <c r="F578" s="36">
        <f t="shared" si="59"/>
        <v>0</v>
      </c>
      <c r="G578" s="37">
        <f t="shared" si="60"/>
        <v>3.066816134378314E-9</v>
      </c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3"/>
      <c r="X578" s="3"/>
      <c r="Y578" s="3"/>
      <c r="Z578" s="3"/>
      <c r="AA578" s="3"/>
    </row>
    <row r="579" spans="1:27" ht="15.75">
      <c r="A579" s="5"/>
      <c r="B579" s="35">
        <f t="shared" si="55"/>
        <v>563</v>
      </c>
      <c r="C579" s="54" t="str">
        <f t="shared" si="56"/>
        <v/>
      </c>
      <c r="D579" s="36">
        <f t="shared" si="57"/>
        <v>3.066816134378314E-9</v>
      </c>
      <c r="E579" s="36">
        <f t="shared" si="58"/>
        <v>7.6670403359457848E-12</v>
      </c>
      <c r="F579" s="36">
        <f t="shared" si="59"/>
        <v>0</v>
      </c>
      <c r="G579" s="37">
        <f t="shared" si="60"/>
        <v>3.066816134378314E-9</v>
      </c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3"/>
      <c r="X579" s="3"/>
      <c r="Y579" s="3"/>
      <c r="Z579" s="3"/>
      <c r="AA579" s="3"/>
    </row>
    <row r="580" spans="1:27" ht="15.75">
      <c r="A580" s="5"/>
      <c r="B580" s="35">
        <f t="shared" si="55"/>
        <v>564</v>
      </c>
      <c r="C580" s="54" t="str">
        <f t="shared" si="56"/>
        <v/>
      </c>
      <c r="D580" s="36">
        <f t="shared" si="57"/>
        <v>3.066816134378314E-9</v>
      </c>
      <c r="E580" s="36">
        <f t="shared" si="58"/>
        <v>7.6670403359457848E-12</v>
      </c>
      <c r="F580" s="36">
        <f t="shared" si="59"/>
        <v>0</v>
      </c>
      <c r="G580" s="37">
        <f t="shared" si="60"/>
        <v>3.066816134378314E-9</v>
      </c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3"/>
      <c r="X580" s="3"/>
      <c r="Y580" s="3"/>
      <c r="Z580" s="3"/>
      <c r="AA580" s="3"/>
    </row>
    <row r="581" spans="1:27" ht="15.75">
      <c r="A581" s="5"/>
      <c r="B581" s="35">
        <f t="shared" si="55"/>
        <v>565</v>
      </c>
      <c r="C581" s="54" t="str">
        <f t="shared" si="56"/>
        <v/>
      </c>
      <c r="D581" s="36">
        <f t="shared" si="57"/>
        <v>3.066816134378314E-9</v>
      </c>
      <c r="E581" s="36">
        <f t="shared" si="58"/>
        <v>7.6670403359457848E-12</v>
      </c>
      <c r="F581" s="36">
        <f t="shared" si="59"/>
        <v>0</v>
      </c>
      <c r="G581" s="37">
        <f t="shared" si="60"/>
        <v>3.066816134378314E-9</v>
      </c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3"/>
      <c r="X581" s="3"/>
      <c r="Y581" s="3"/>
      <c r="Z581" s="3"/>
      <c r="AA581" s="3"/>
    </row>
    <row r="582" spans="1:27" ht="15.75">
      <c r="A582" s="5"/>
      <c r="B582" s="35">
        <f t="shared" si="55"/>
        <v>566</v>
      </c>
      <c r="C582" s="54" t="str">
        <f t="shared" si="56"/>
        <v/>
      </c>
      <c r="D582" s="36">
        <f t="shared" si="57"/>
        <v>3.066816134378314E-9</v>
      </c>
      <c r="E582" s="36">
        <f t="shared" si="58"/>
        <v>7.6670403359457848E-12</v>
      </c>
      <c r="F582" s="36">
        <f t="shared" si="59"/>
        <v>0</v>
      </c>
      <c r="G582" s="37">
        <f t="shared" si="60"/>
        <v>3.066816134378314E-9</v>
      </c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3"/>
      <c r="X582" s="3"/>
      <c r="Y582" s="3"/>
      <c r="Z582" s="3"/>
      <c r="AA582" s="3"/>
    </row>
    <row r="583" spans="1:27" ht="15.75">
      <c r="A583" s="5"/>
      <c r="B583" s="35">
        <f t="shared" si="55"/>
        <v>567</v>
      </c>
      <c r="C583" s="54" t="str">
        <f t="shared" si="56"/>
        <v/>
      </c>
      <c r="D583" s="36">
        <f t="shared" si="57"/>
        <v>3.066816134378314E-9</v>
      </c>
      <c r="E583" s="36">
        <f t="shared" si="58"/>
        <v>7.6670403359457848E-12</v>
      </c>
      <c r="F583" s="36">
        <f t="shared" si="59"/>
        <v>0</v>
      </c>
      <c r="G583" s="37">
        <f t="shared" si="60"/>
        <v>3.066816134378314E-9</v>
      </c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3"/>
      <c r="X583" s="3"/>
      <c r="Y583" s="3"/>
      <c r="Z583" s="3"/>
      <c r="AA583" s="3"/>
    </row>
    <row r="584" spans="1:27" ht="15.75">
      <c r="A584" s="5"/>
      <c r="B584" s="35">
        <f t="shared" si="55"/>
        <v>568</v>
      </c>
      <c r="C584" s="54" t="str">
        <f t="shared" si="56"/>
        <v/>
      </c>
      <c r="D584" s="36">
        <f t="shared" si="57"/>
        <v>3.066816134378314E-9</v>
      </c>
      <c r="E584" s="36">
        <f t="shared" si="58"/>
        <v>7.6670403359457848E-12</v>
      </c>
      <c r="F584" s="36">
        <f t="shared" si="59"/>
        <v>0</v>
      </c>
      <c r="G584" s="37">
        <f t="shared" si="60"/>
        <v>3.066816134378314E-9</v>
      </c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3"/>
      <c r="X584" s="3"/>
      <c r="Y584" s="3"/>
      <c r="Z584" s="3"/>
      <c r="AA584" s="3"/>
    </row>
    <row r="585" spans="1:27" ht="15.75">
      <c r="A585" s="5"/>
      <c r="B585" s="35">
        <f t="shared" si="55"/>
        <v>569</v>
      </c>
      <c r="C585" s="54" t="str">
        <f t="shared" si="56"/>
        <v/>
      </c>
      <c r="D585" s="36">
        <f t="shared" si="57"/>
        <v>3.066816134378314E-9</v>
      </c>
      <c r="E585" s="36">
        <f t="shared" si="58"/>
        <v>7.6670403359457848E-12</v>
      </c>
      <c r="F585" s="36">
        <f t="shared" si="59"/>
        <v>0</v>
      </c>
      <c r="G585" s="37">
        <f t="shared" si="60"/>
        <v>3.066816134378314E-9</v>
      </c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3"/>
      <c r="X585" s="3"/>
      <c r="Y585" s="3"/>
      <c r="Z585" s="3"/>
      <c r="AA585" s="3"/>
    </row>
    <row r="586" spans="1:27" ht="15.75">
      <c r="A586" s="5"/>
      <c r="B586" s="35">
        <f t="shared" si="55"/>
        <v>570</v>
      </c>
      <c r="C586" s="54" t="str">
        <f t="shared" si="56"/>
        <v/>
      </c>
      <c r="D586" s="36">
        <f t="shared" si="57"/>
        <v>3.066816134378314E-9</v>
      </c>
      <c r="E586" s="36">
        <f t="shared" si="58"/>
        <v>7.6670403359457848E-12</v>
      </c>
      <c r="F586" s="36">
        <f t="shared" si="59"/>
        <v>0</v>
      </c>
      <c r="G586" s="37">
        <f t="shared" si="60"/>
        <v>3.066816134378314E-9</v>
      </c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3"/>
      <c r="X586" s="3"/>
      <c r="Y586" s="3"/>
      <c r="Z586" s="3"/>
      <c r="AA586" s="3"/>
    </row>
    <row r="587" spans="1:27" ht="15.75">
      <c r="A587" s="5"/>
      <c r="B587" s="35">
        <f t="shared" si="55"/>
        <v>571</v>
      </c>
      <c r="C587" s="54" t="str">
        <f t="shared" si="56"/>
        <v/>
      </c>
      <c r="D587" s="36">
        <f t="shared" si="57"/>
        <v>3.066816134378314E-9</v>
      </c>
      <c r="E587" s="36">
        <f t="shared" si="58"/>
        <v>7.6670403359457848E-12</v>
      </c>
      <c r="F587" s="36">
        <f t="shared" si="59"/>
        <v>0</v>
      </c>
      <c r="G587" s="37">
        <f t="shared" si="60"/>
        <v>3.066816134378314E-9</v>
      </c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3"/>
      <c r="X587" s="3"/>
      <c r="Y587" s="3"/>
      <c r="Z587" s="3"/>
      <c r="AA587" s="3"/>
    </row>
    <row r="588" spans="1:27" ht="15.75">
      <c r="A588" s="5"/>
      <c r="B588" s="35">
        <f t="shared" si="55"/>
        <v>572</v>
      </c>
      <c r="C588" s="54" t="str">
        <f t="shared" si="56"/>
        <v/>
      </c>
      <c r="D588" s="36">
        <f t="shared" si="57"/>
        <v>3.066816134378314E-9</v>
      </c>
      <c r="E588" s="36">
        <f t="shared" si="58"/>
        <v>7.6670403359457848E-12</v>
      </c>
      <c r="F588" s="36">
        <f t="shared" si="59"/>
        <v>0</v>
      </c>
      <c r="G588" s="37">
        <f t="shared" si="60"/>
        <v>3.066816134378314E-9</v>
      </c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3"/>
      <c r="X588" s="3"/>
      <c r="Y588" s="3"/>
      <c r="Z588" s="3"/>
      <c r="AA588" s="3"/>
    </row>
    <row r="589" spans="1:27" ht="15.75">
      <c r="A589" s="5"/>
      <c r="B589" s="35">
        <f t="shared" si="55"/>
        <v>573</v>
      </c>
      <c r="C589" s="54" t="str">
        <f t="shared" si="56"/>
        <v/>
      </c>
      <c r="D589" s="36">
        <f t="shared" si="57"/>
        <v>3.066816134378314E-9</v>
      </c>
      <c r="E589" s="36">
        <f t="shared" si="58"/>
        <v>7.6670403359457848E-12</v>
      </c>
      <c r="F589" s="36">
        <f t="shared" si="59"/>
        <v>0</v>
      </c>
      <c r="G589" s="37">
        <f t="shared" si="60"/>
        <v>3.066816134378314E-9</v>
      </c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3"/>
      <c r="X589" s="3"/>
      <c r="Y589" s="3"/>
      <c r="Z589" s="3"/>
      <c r="AA589" s="3"/>
    </row>
    <row r="590" spans="1:27" ht="15.75">
      <c r="A590" s="5"/>
      <c r="B590" s="35">
        <f t="shared" si="55"/>
        <v>574</v>
      </c>
      <c r="C590" s="54" t="str">
        <f t="shared" si="56"/>
        <v/>
      </c>
      <c r="D590" s="36">
        <f t="shared" si="57"/>
        <v>3.066816134378314E-9</v>
      </c>
      <c r="E590" s="36">
        <f t="shared" si="58"/>
        <v>7.6670403359457848E-12</v>
      </c>
      <c r="F590" s="36">
        <f t="shared" si="59"/>
        <v>0</v>
      </c>
      <c r="G590" s="37">
        <f t="shared" si="60"/>
        <v>3.066816134378314E-9</v>
      </c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3"/>
      <c r="X590" s="3"/>
      <c r="Y590" s="3"/>
      <c r="Z590" s="3"/>
      <c r="AA590" s="3"/>
    </row>
    <row r="591" spans="1:27" ht="15.75">
      <c r="A591" s="5"/>
      <c r="B591" s="35">
        <f t="shared" si="55"/>
        <v>575</v>
      </c>
      <c r="C591" s="54" t="str">
        <f t="shared" si="56"/>
        <v/>
      </c>
      <c r="D591" s="36">
        <f t="shared" si="57"/>
        <v>3.066816134378314E-9</v>
      </c>
      <c r="E591" s="36">
        <f t="shared" si="58"/>
        <v>7.6670403359457848E-12</v>
      </c>
      <c r="F591" s="36">
        <f t="shared" si="59"/>
        <v>0</v>
      </c>
      <c r="G591" s="37">
        <f t="shared" si="60"/>
        <v>3.066816134378314E-9</v>
      </c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3"/>
      <c r="X591" s="3"/>
      <c r="Y591" s="3"/>
      <c r="Z591" s="3"/>
      <c r="AA591" s="3"/>
    </row>
    <row r="592" spans="1:27" ht="15.75">
      <c r="A592" s="5"/>
      <c r="B592" s="35">
        <f t="shared" si="55"/>
        <v>576</v>
      </c>
      <c r="C592" s="54" t="str">
        <f t="shared" si="56"/>
        <v/>
      </c>
      <c r="D592" s="36">
        <f t="shared" si="57"/>
        <v>3.066816134378314E-9</v>
      </c>
      <c r="E592" s="36">
        <f t="shared" si="58"/>
        <v>7.6670403359457848E-12</v>
      </c>
      <c r="F592" s="36">
        <f t="shared" si="59"/>
        <v>0</v>
      </c>
      <c r="G592" s="37">
        <f t="shared" si="60"/>
        <v>3.066816134378314E-9</v>
      </c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3"/>
      <c r="X592" s="3"/>
      <c r="Y592" s="3"/>
      <c r="Z592" s="3"/>
      <c r="AA592" s="3"/>
    </row>
    <row r="593" spans="1:27" ht="15.75">
      <c r="A593" s="5"/>
      <c r="B593" s="35">
        <f t="shared" si="55"/>
        <v>577</v>
      </c>
      <c r="C593" s="54" t="str">
        <f t="shared" si="56"/>
        <v/>
      </c>
      <c r="D593" s="36">
        <f t="shared" si="57"/>
        <v>3.066816134378314E-9</v>
      </c>
      <c r="E593" s="36">
        <f t="shared" si="58"/>
        <v>7.6670403359457848E-12</v>
      </c>
      <c r="F593" s="36">
        <f t="shared" si="59"/>
        <v>0</v>
      </c>
      <c r="G593" s="37">
        <f t="shared" si="60"/>
        <v>3.066816134378314E-9</v>
      </c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3"/>
      <c r="X593" s="3"/>
      <c r="Y593" s="3"/>
      <c r="Z593" s="3"/>
      <c r="AA593" s="3"/>
    </row>
    <row r="594" spans="1:27" ht="15.75">
      <c r="A594" s="5"/>
      <c r="B594" s="35">
        <f t="shared" ref="B594:B616" si="61">B593+1</f>
        <v>578</v>
      </c>
      <c r="C594" s="54" t="str">
        <f t="shared" si="56"/>
        <v/>
      </c>
      <c r="D594" s="36">
        <f t="shared" si="57"/>
        <v>3.066816134378314E-9</v>
      </c>
      <c r="E594" s="36">
        <f t="shared" si="58"/>
        <v>7.6670403359457848E-12</v>
      </c>
      <c r="F594" s="36">
        <f t="shared" si="59"/>
        <v>0</v>
      </c>
      <c r="G594" s="37">
        <f t="shared" si="60"/>
        <v>3.066816134378314E-9</v>
      </c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3"/>
      <c r="X594" s="3"/>
      <c r="Y594" s="3"/>
      <c r="Z594" s="3"/>
      <c r="AA594" s="3"/>
    </row>
    <row r="595" spans="1:27" ht="15.75">
      <c r="A595" s="5"/>
      <c r="B595" s="35">
        <f t="shared" si="61"/>
        <v>579</v>
      </c>
      <c r="C595" s="54" t="str">
        <f t="shared" si="56"/>
        <v/>
      </c>
      <c r="D595" s="36">
        <f t="shared" si="57"/>
        <v>3.066816134378314E-9</v>
      </c>
      <c r="E595" s="36">
        <f t="shared" si="58"/>
        <v>7.6670403359457848E-12</v>
      </c>
      <c r="F595" s="36">
        <f t="shared" si="59"/>
        <v>0</v>
      </c>
      <c r="G595" s="37">
        <f t="shared" si="60"/>
        <v>3.066816134378314E-9</v>
      </c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3"/>
      <c r="X595" s="3"/>
      <c r="Y595" s="3"/>
      <c r="Z595" s="3"/>
      <c r="AA595" s="3"/>
    </row>
    <row r="596" spans="1:27" ht="15.75">
      <c r="A596" s="5"/>
      <c r="B596" s="35">
        <f t="shared" si="61"/>
        <v>580</v>
      </c>
      <c r="C596" s="54" t="str">
        <f t="shared" si="56"/>
        <v/>
      </c>
      <c r="D596" s="36">
        <f t="shared" si="57"/>
        <v>3.066816134378314E-9</v>
      </c>
      <c r="E596" s="36">
        <f t="shared" si="58"/>
        <v>7.6670403359457848E-12</v>
      </c>
      <c r="F596" s="36">
        <f t="shared" si="59"/>
        <v>0</v>
      </c>
      <c r="G596" s="37">
        <f t="shared" si="60"/>
        <v>3.066816134378314E-9</v>
      </c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3"/>
      <c r="X596" s="3"/>
      <c r="Y596" s="3"/>
      <c r="Z596" s="3"/>
      <c r="AA596" s="3"/>
    </row>
    <row r="597" spans="1:27" ht="15.75">
      <c r="A597" s="5"/>
      <c r="B597" s="35">
        <f t="shared" si="61"/>
        <v>581</v>
      </c>
      <c r="C597" s="54" t="str">
        <f t="shared" si="56"/>
        <v/>
      </c>
      <c r="D597" s="36">
        <f t="shared" si="57"/>
        <v>3.066816134378314E-9</v>
      </c>
      <c r="E597" s="36">
        <f t="shared" si="58"/>
        <v>7.6670403359457848E-12</v>
      </c>
      <c r="F597" s="36">
        <f t="shared" si="59"/>
        <v>0</v>
      </c>
      <c r="G597" s="37">
        <f t="shared" si="60"/>
        <v>3.066816134378314E-9</v>
      </c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3"/>
      <c r="X597" s="3"/>
      <c r="Y597" s="3"/>
      <c r="Z597" s="3"/>
      <c r="AA597" s="3"/>
    </row>
    <row r="598" spans="1:27" ht="15.75">
      <c r="A598" s="5"/>
      <c r="B598" s="35">
        <f t="shared" si="61"/>
        <v>582</v>
      </c>
      <c r="C598" s="54" t="str">
        <f t="shared" si="56"/>
        <v/>
      </c>
      <c r="D598" s="36">
        <f t="shared" si="57"/>
        <v>3.066816134378314E-9</v>
      </c>
      <c r="E598" s="36">
        <f t="shared" si="58"/>
        <v>7.6670403359457848E-12</v>
      </c>
      <c r="F598" s="36">
        <f t="shared" si="59"/>
        <v>0</v>
      </c>
      <c r="G598" s="37">
        <f t="shared" si="60"/>
        <v>3.066816134378314E-9</v>
      </c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3"/>
      <c r="X598" s="3"/>
      <c r="Y598" s="3"/>
      <c r="Z598" s="3"/>
      <c r="AA598" s="3"/>
    </row>
    <row r="599" spans="1:27" ht="15.75">
      <c r="A599" s="5"/>
      <c r="B599" s="35">
        <f t="shared" si="61"/>
        <v>583</v>
      </c>
      <c r="C599" s="54" t="str">
        <f t="shared" si="56"/>
        <v/>
      </c>
      <c r="D599" s="36">
        <f t="shared" si="57"/>
        <v>3.066816134378314E-9</v>
      </c>
      <c r="E599" s="36">
        <f t="shared" si="58"/>
        <v>7.6670403359457848E-12</v>
      </c>
      <c r="F599" s="36">
        <f t="shared" si="59"/>
        <v>0</v>
      </c>
      <c r="G599" s="37">
        <f t="shared" si="60"/>
        <v>3.066816134378314E-9</v>
      </c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3"/>
      <c r="X599" s="3"/>
      <c r="Y599" s="3"/>
      <c r="Z599" s="3"/>
      <c r="AA599" s="3"/>
    </row>
    <row r="600" spans="1:27" ht="15.75">
      <c r="A600" s="5"/>
      <c r="B600" s="35">
        <f t="shared" si="61"/>
        <v>584</v>
      </c>
      <c r="C600" s="54" t="str">
        <f t="shared" si="56"/>
        <v/>
      </c>
      <c r="D600" s="36">
        <f t="shared" si="57"/>
        <v>3.066816134378314E-9</v>
      </c>
      <c r="E600" s="36">
        <f t="shared" si="58"/>
        <v>7.6670403359457848E-12</v>
      </c>
      <c r="F600" s="36">
        <f t="shared" si="59"/>
        <v>0</v>
      </c>
      <c r="G600" s="37">
        <f t="shared" si="60"/>
        <v>3.066816134378314E-9</v>
      </c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3"/>
      <c r="X600" s="3"/>
      <c r="Y600" s="3"/>
      <c r="Z600" s="3"/>
      <c r="AA600" s="3"/>
    </row>
    <row r="601" spans="1:27" ht="15.75">
      <c r="A601" s="5"/>
      <c r="B601" s="35">
        <f t="shared" si="61"/>
        <v>585</v>
      </c>
      <c r="C601" s="54" t="str">
        <f t="shared" si="56"/>
        <v/>
      </c>
      <c r="D601" s="36">
        <f t="shared" si="57"/>
        <v>3.066816134378314E-9</v>
      </c>
      <c r="E601" s="36">
        <f t="shared" si="58"/>
        <v>7.6670403359457848E-12</v>
      </c>
      <c r="F601" s="36">
        <f t="shared" si="59"/>
        <v>0</v>
      </c>
      <c r="G601" s="37">
        <f t="shared" si="60"/>
        <v>3.066816134378314E-9</v>
      </c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3"/>
      <c r="X601" s="3"/>
      <c r="Y601" s="3"/>
      <c r="Z601" s="3"/>
      <c r="AA601" s="3"/>
    </row>
    <row r="602" spans="1:27" ht="15.75">
      <c r="A602" s="5"/>
      <c r="B602" s="35">
        <f t="shared" si="61"/>
        <v>586</v>
      </c>
      <c r="C602" s="54" t="str">
        <f t="shared" si="56"/>
        <v/>
      </c>
      <c r="D602" s="36">
        <f t="shared" si="57"/>
        <v>3.066816134378314E-9</v>
      </c>
      <c r="E602" s="36">
        <f t="shared" si="58"/>
        <v>7.6670403359457848E-12</v>
      </c>
      <c r="F602" s="36">
        <f t="shared" si="59"/>
        <v>0</v>
      </c>
      <c r="G602" s="37">
        <f t="shared" si="60"/>
        <v>3.066816134378314E-9</v>
      </c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3"/>
      <c r="X602" s="3"/>
      <c r="Y602" s="3"/>
      <c r="Z602" s="3"/>
      <c r="AA602" s="3"/>
    </row>
    <row r="603" spans="1:27" ht="15.75">
      <c r="A603" s="5"/>
      <c r="B603" s="35">
        <f t="shared" si="61"/>
        <v>587</v>
      </c>
      <c r="C603" s="54" t="str">
        <f t="shared" si="56"/>
        <v/>
      </c>
      <c r="D603" s="36">
        <f t="shared" si="57"/>
        <v>3.066816134378314E-9</v>
      </c>
      <c r="E603" s="36">
        <f t="shared" si="58"/>
        <v>7.6670403359457848E-12</v>
      </c>
      <c r="F603" s="36">
        <f t="shared" si="59"/>
        <v>0</v>
      </c>
      <c r="G603" s="37">
        <f t="shared" si="60"/>
        <v>3.066816134378314E-9</v>
      </c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3"/>
      <c r="X603" s="3"/>
      <c r="Y603" s="3"/>
      <c r="Z603" s="3"/>
      <c r="AA603" s="3"/>
    </row>
    <row r="604" spans="1:27" ht="15.75">
      <c r="A604" s="5"/>
      <c r="B604" s="35">
        <f t="shared" si="61"/>
        <v>588</v>
      </c>
      <c r="C604" s="54" t="str">
        <f t="shared" si="56"/>
        <v/>
      </c>
      <c r="D604" s="36">
        <f t="shared" si="57"/>
        <v>3.066816134378314E-9</v>
      </c>
      <c r="E604" s="36">
        <f t="shared" si="58"/>
        <v>7.6670403359457848E-12</v>
      </c>
      <c r="F604" s="36">
        <f t="shared" si="59"/>
        <v>0</v>
      </c>
      <c r="G604" s="37">
        <f t="shared" si="60"/>
        <v>3.066816134378314E-9</v>
      </c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3"/>
      <c r="X604" s="3"/>
      <c r="Y604" s="3"/>
      <c r="Z604" s="3"/>
      <c r="AA604" s="3"/>
    </row>
    <row r="605" spans="1:27" ht="15.75">
      <c r="A605" s="5"/>
      <c r="B605" s="35">
        <f t="shared" si="61"/>
        <v>589</v>
      </c>
      <c r="C605" s="54" t="str">
        <f t="shared" si="56"/>
        <v/>
      </c>
      <c r="D605" s="36">
        <f t="shared" si="57"/>
        <v>3.066816134378314E-9</v>
      </c>
      <c r="E605" s="36">
        <f t="shared" si="58"/>
        <v>7.6670403359457848E-12</v>
      </c>
      <c r="F605" s="36">
        <f t="shared" si="59"/>
        <v>0</v>
      </c>
      <c r="G605" s="37">
        <f t="shared" si="60"/>
        <v>3.066816134378314E-9</v>
      </c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3"/>
      <c r="X605" s="3"/>
      <c r="Y605" s="3"/>
      <c r="Z605" s="3"/>
      <c r="AA605" s="3"/>
    </row>
    <row r="606" spans="1:27" ht="15.75">
      <c r="A606" s="5"/>
      <c r="B606" s="35">
        <f t="shared" si="61"/>
        <v>590</v>
      </c>
      <c r="C606" s="54" t="str">
        <f t="shared" si="56"/>
        <v/>
      </c>
      <c r="D606" s="36">
        <f t="shared" si="57"/>
        <v>3.066816134378314E-9</v>
      </c>
      <c r="E606" s="36">
        <f t="shared" si="58"/>
        <v>7.6670403359457848E-12</v>
      </c>
      <c r="F606" s="36">
        <f t="shared" si="59"/>
        <v>0</v>
      </c>
      <c r="G606" s="37">
        <f t="shared" si="60"/>
        <v>3.066816134378314E-9</v>
      </c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3"/>
      <c r="X606" s="3"/>
      <c r="Y606" s="3"/>
      <c r="Z606" s="3"/>
      <c r="AA606" s="3"/>
    </row>
    <row r="607" spans="1:27" ht="15.75">
      <c r="A607" s="5"/>
      <c r="B607" s="35">
        <f t="shared" si="61"/>
        <v>591</v>
      </c>
      <c r="C607" s="54" t="str">
        <f t="shared" si="56"/>
        <v/>
      </c>
      <c r="D607" s="36">
        <f t="shared" si="57"/>
        <v>3.066816134378314E-9</v>
      </c>
      <c r="E607" s="36">
        <f t="shared" si="58"/>
        <v>7.6670403359457848E-12</v>
      </c>
      <c r="F607" s="36">
        <f t="shared" si="59"/>
        <v>0</v>
      </c>
      <c r="G607" s="37">
        <f t="shared" si="60"/>
        <v>3.066816134378314E-9</v>
      </c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3"/>
      <c r="X607" s="3"/>
      <c r="Y607" s="3"/>
      <c r="Z607" s="3"/>
      <c r="AA607" s="3"/>
    </row>
    <row r="608" spans="1:27" ht="15.75">
      <c r="A608" s="5"/>
      <c r="B608" s="35">
        <f t="shared" si="61"/>
        <v>592</v>
      </c>
      <c r="C608" s="54" t="str">
        <f t="shared" si="56"/>
        <v/>
      </c>
      <c r="D608" s="36">
        <f t="shared" si="57"/>
        <v>3.066816134378314E-9</v>
      </c>
      <c r="E608" s="36">
        <f t="shared" si="58"/>
        <v>7.6670403359457848E-12</v>
      </c>
      <c r="F608" s="36">
        <f t="shared" si="59"/>
        <v>0</v>
      </c>
      <c r="G608" s="37">
        <f t="shared" si="60"/>
        <v>3.066816134378314E-9</v>
      </c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3"/>
      <c r="X608" s="3"/>
      <c r="Y608" s="3"/>
      <c r="Z608" s="3"/>
      <c r="AA608" s="3"/>
    </row>
    <row r="609" spans="1:27" ht="15.75">
      <c r="A609" s="5"/>
      <c r="B609" s="35">
        <f t="shared" si="61"/>
        <v>593</v>
      </c>
      <c r="C609" s="54" t="str">
        <f t="shared" si="56"/>
        <v/>
      </c>
      <c r="D609" s="36">
        <f t="shared" si="57"/>
        <v>3.066816134378314E-9</v>
      </c>
      <c r="E609" s="36">
        <f t="shared" si="58"/>
        <v>7.6670403359457848E-12</v>
      </c>
      <c r="F609" s="36">
        <f t="shared" si="59"/>
        <v>0</v>
      </c>
      <c r="G609" s="37">
        <f t="shared" si="60"/>
        <v>3.066816134378314E-9</v>
      </c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3"/>
      <c r="X609" s="3"/>
      <c r="Y609" s="3"/>
      <c r="Z609" s="3"/>
      <c r="AA609" s="3"/>
    </row>
    <row r="610" spans="1:27" ht="15.75">
      <c r="A610" s="5"/>
      <c r="B610" s="35">
        <f t="shared" si="61"/>
        <v>594</v>
      </c>
      <c r="C610" s="54" t="str">
        <f t="shared" si="56"/>
        <v/>
      </c>
      <c r="D610" s="36">
        <f t="shared" si="57"/>
        <v>3.066816134378314E-9</v>
      </c>
      <c r="E610" s="36">
        <f t="shared" si="58"/>
        <v>7.6670403359457848E-12</v>
      </c>
      <c r="F610" s="36">
        <f t="shared" si="59"/>
        <v>0</v>
      </c>
      <c r="G610" s="37">
        <f t="shared" si="60"/>
        <v>3.066816134378314E-9</v>
      </c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3"/>
      <c r="X610" s="3"/>
      <c r="Y610" s="3"/>
      <c r="Z610" s="3"/>
      <c r="AA610" s="3"/>
    </row>
    <row r="611" spans="1:27" ht="15.75">
      <c r="A611" s="5"/>
      <c r="B611" s="35">
        <f t="shared" si="61"/>
        <v>595</v>
      </c>
      <c r="C611" s="54" t="str">
        <f t="shared" si="56"/>
        <v/>
      </c>
      <c r="D611" s="36">
        <f t="shared" si="57"/>
        <v>3.066816134378314E-9</v>
      </c>
      <c r="E611" s="36">
        <f t="shared" si="58"/>
        <v>7.6670403359457848E-12</v>
      </c>
      <c r="F611" s="36">
        <f t="shared" si="59"/>
        <v>0</v>
      </c>
      <c r="G611" s="37">
        <f t="shared" si="60"/>
        <v>3.066816134378314E-9</v>
      </c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3"/>
      <c r="X611" s="3"/>
      <c r="Y611" s="3"/>
      <c r="Z611" s="3"/>
      <c r="AA611" s="3"/>
    </row>
    <row r="612" spans="1:27" ht="15.75">
      <c r="A612" s="5"/>
      <c r="B612" s="35">
        <f t="shared" si="61"/>
        <v>596</v>
      </c>
      <c r="C612" s="54" t="str">
        <f t="shared" si="56"/>
        <v/>
      </c>
      <c r="D612" s="36">
        <f t="shared" si="57"/>
        <v>3.066816134378314E-9</v>
      </c>
      <c r="E612" s="36">
        <f t="shared" si="58"/>
        <v>7.6670403359457848E-12</v>
      </c>
      <c r="F612" s="36">
        <f t="shared" si="59"/>
        <v>0</v>
      </c>
      <c r="G612" s="37">
        <f t="shared" si="60"/>
        <v>3.066816134378314E-9</v>
      </c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3"/>
      <c r="X612" s="3"/>
      <c r="Y612" s="3"/>
      <c r="Z612" s="3"/>
      <c r="AA612" s="3"/>
    </row>
    <row r="613" spans="1:27" ht="15.75">
      <c r="A613" s="5"/>
      <c r="B613" s="35">
        <f t="shared" si="61"/>
        <v>597</v>
      </c>
      <c r="C613" s="54" t="str">
        <f t="shared" si="56"/>
        <v/>
      </c>
      <c r="D613" s="36">
        <f t="shared" si="57"/>
        <v>3.066816134378314E-9</v>
      </c>
      <c r="E613" s="36">
        <f t="shared" si="58"/>
        <v>7.6670403359457848E-12</v>
      </c>
      <c r="F613" s="36">
        <f t="shared" si="59"/>
        <v>0</v>
      </c>
      <c r="G613" s="37">
        <f t="shared" si="60"/>
        <v>3.066816134378314E-9</v>
      </c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3"/>
      <c r="X613" s="3"/>
      <c r="Y613" s="3"/>
      <c r="Z613" s="3"/>
      <c r="AA613" s="3"/>
    </row>
    <row r="614" spans="1:27" ht="15.75">
      <c r="A614" s="5"/>
      <c r="B614" s="35">
        <f t="shared" si="61"/>
        <v>598</v>
      </c>
      <c r="C614" s="54" t="str">
        <f t="shared" si="56"/>
        <v/>
      </c>
      <c r="D614" s="36">
        <f t="shared" si="57"/>
        <v>3.066816134378314E-9</v>
      </c>
      <c r="E614" s="36">
        <f t="shared" si="58"/>
        <v>7.6670403359457848E-12</v>
      </c>
      <c r="F614" s="36">
        <f t="shared" si="59"/>
        <v>0</v>
      </c>
      <c r="G614" s="37">
        <f t="shared" si="60"/>
        <v>3.066816134378314E-9</v>
      </c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3"/>
      <c r="X614" s="3"/>
      <c r="Y614" s="3"/>
      <c r="Z614" s="3"/>
      <c r="AA614" s="3"/>
    </row>
    <row r="615" spans="1:27" ht="15.75">
      <c r="A615" s="5"/>
      <c r="B615" s="35">
        <f t="shared" si="61"/>
        <v>599</v>
      </c>
      <c r="C615" s="54" t="str">
        <f t="shared" si="56"/>
        <v/>
      </c>
      <c r="D615" s="36">
        <f t="shared" si="57"/>
        <v>3.066816134378314E-9</v>
      </c>
      <c r="E615" s="36">
        <f t="shared" si="58"/>
        <v>7.6670403359457848E-12</v>
      </c>
      <c r="F615" s="36">
        <f t="shared" si="59"/>
        <v>0</v>
      </c>
      <c r="G615" s="37">
        <f t="shared" si="60"/>
        <v>3.066816134378314E-9</v>
      </c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3"/>
      <c r="X615" s="3"/>
      <c r="Y615" s="3"/>
      <c r="Z615" s="3"/>
      <c r="AA615" s="3"/>
    </row>
    <row r="616" spans="1:27" ht="15.75">
      <c r="A616" s="5"/>
      <c r="B616" s="41">
        <f t="shared" si="61"/>
        <v>600</v>
      </c>
      <c r="C616" s="55" t="str">
        <f t="shared" si="56"/>
        <v/>
      </c>
      <c r="D616" s="42">
        <f t="shared" si="57"/>
        <v>3.066816134378314E-9</v>
      </c>
      <c r="E616" s="42">
        <f t="shared" si="58"/>
        <v>7.6670403359457848E-12</v>
      </c>
      <c r="F616" s="42">
        <f t="shared" si="59"/>
        <v>0</v>
      </c>
      <c r="G616" s="43">
        <f t="shared" si="60"/>
        <v>3.066816134378314E-9</v>
      </c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3"/>
      <c r="X616" s="3"/>
      <c r="Y616" s="3"/>
      <c r="Z616" s="3"/>
      <c r="AA616" s="3"/>
    </row>
    <row r="617" spans="1:27" ht="15.75">
      <c r="A617" s="5"/>
      <c r="B617" s="57"/>
      <c r="C617" s="58"/>
      <c r="D617" s="59"/>
      <c r="E617" s="59"/>
      <c r="F617" s="59"/>
      <c r="G617" s="59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3"/>
      <c r="X617" s="3"/>
      <c r="Y617" s="3"/>
      <c r="Z617" s="3"/>
      <c r="AA617" s="3"/>
    </row>
    <row r="618" spans="1:27" ht="15.75" hidden="1">
      <c r="A618" s="11"/>
      <c r="B618" s="60"/>
      <c r="C618" s="61"/>
      <c r="D618" s="62"/>
      <c r="E618" s="62"/>
      <c r="F618" s="62"/>
      <c r="G618" s="62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7" ht="15.75" hidden="1">
      <c r="A619" s="11"/>
      <c r="B619" s="60"/>
      <c r="C619" s="61"/>
      <c r="D619" s="62"/>
      <c r="E619" s="62"/>
      <c r="F619" s="62"/>
      <c r="G619" s="62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7" ht="15.75" hidden="1">
      <c r="A620" s="11"/>
      <c r="B620" s="60"/>
      <c r="C620" s="61"/>
      <c r="D620" s="62"/>
      <c r="E620" s="62"/>
      <c r="F620" s="62"/>
      <c r="G620" s="62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7" ht="15.75" hidden="1">
      <c r="A621" s="11"/>
      <c r="B621" s="60"/>
      <c r="C621" s="61"/>
      <c r="D621" s="62"/>
      <c r="E621" s="62"/>
      <c r="F621" s="62"/>
      <c r="G621" s="62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7" ht="15.75" hidden="1">
      <c r="A622" s="11"/>
      <c r="B622" s="60"/>
      <c r="C622" s="61"/>
      <c r="D622" s="62"/>
      <c r="E622" s="62"/>
      <c r="F622" s="62"/>
      <c r="G622" s="62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7" ht="15.75" hidden="1">
      <c r="A623" s="11"/>
      <c r="B623" s="60"/>
      <c r="C623" s="61"/>
      <c r="D623" s="62"/>
      <c r="E623" s="62"/>
      <c r="F623" s="62"/>
      <c r="G623" s="62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7" ht="15.75" hidden="1">
      <c r="A624" s="11"/>
      <c r="B624" s="60"/>
      <c r="C624" s="61"/>
      <c r="D624" s="62"/>
      <c r="E624" s="62"/>
      <c r="F624" s="62"/>
      <c r="G624" s="62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15.75" hidden="1">
      <c r="A625" s="11"/>
      <c r="B625" s="60"/>
      <c r="C625" s="61"/>
      <c r="D625" s="62"/>
      <c r="E625" s="62"/>
      <c r="F625" s="62"/>
      <c r="G625" s="62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15.75" hidden="1">
      <c r="A626" s="11"/>
      <c r="B626" s="60"/>
      <c r="C626" s="61"/>
      <c r="D626" s="62"/>
      <c r="E626" s="62"/>
      <c r="F626" s="62"/>
      <c r="G626" s="62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15.75" hidden="1">
      <c r="A627" s="11"/>
      <c r="B627" s="60"/>
      <c r="C627" s="61"/>
      <c r="D627" s="62"/>
      <c r="E627" s="62"/>
      <c r="F627" s="62"/>
      <c r="G627" s="62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15.75" hidden="1">
      <c r="A628" s="11"/>
      <c r="B628" s="60"/>
      <c r="C628" s="61"/>
      <c r="D628" s="62"/>
      <c r="E628" s="62"/>
      <c r="F628" s="62"/>
      <c r="G628" s="62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15.75" hidden="1">
      <c r="A629" s="11"/>
      <c r="B629" s="60"/>
      <c r="C629" s="61"/>
      <c r="D629" s="62"/>
      <c r="E629" s="62"/>
      <c r="F629" s="62"/>
      <c r="G629" s="62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15.75" hidden="1">
      <c r="A630" s="11"/>
      <c r="B630" s="60"/>
      <c r="C630" s="61"/>
      <c r="D630" s="62"/>
      <c r="E630" s="62"/>
      <c r="F630" s="62"/>
      <c r="G630" s="62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15.75" hidden="1">
      <c r="A631" s="11"/>
      <c r="B631" s="60"/>
      <c r="C631" s="61"/>
      <c r="D631" s="62"/>
      <c r="E631" s="62"/>
      <c r="F631" s="62"/>
      <c r="G631" s="62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15.75" hidden="1">
      <c r="A632" s="11"/>
      <c r="B632" s="60"/>
      <c r="C632" s="61"/>
      <c r="D632" s="62"/>
      <c r="E632" s="62"/>
      <c r="F632" s="62"/>
      <c r="G632" s="62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5.75" hidden="1">
      <c r="A633" s="11"/>
      <c r="B633" s="60"/>
      <c r="C633" s="61"/>
      <c r="D633" s="62"/>
      <c r="E633" s="62"/>
      <c r="F633" s="62"/>
      <c r="G633" s="62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15.75" hidden="1">
      <c r="A634" s="11"/>
      <c r="B634" s="60"/>
      <c r="C634" s="61"/>
      <c r="D634" s="62"/>
      <c r="E634" s="62"/>
      <c r="F634" s="62"/>
      <c r="G634" s="62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15.75" hidden="1">
      <c r="A635" s="11"/>
      <c r="B635" s="60"/>
      <c r="C635" s="61"/>
      <c r="D635" s="62"/>
      <c r="E635" s="62"/>
      <c r="F635" s="62"/>
      <c r="G635" s="62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15.75" hidden="1">
      <c r="A636" s="11"/>
      <c r="B636" s="60"/>
      <c r="C636" s="61"/>
      <c r="D636" s="62"/>
      <c r="E636" s="62"/>
      <c r="F636" s="62"/>
      <c r="G636" s="62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15.75" hidden="1">
      <c r="A637" s="11"/>
      <c r="B637" s="60"/>
      <c r="C637" s="61"/>
      <c r="D637" s="62"/>
      <c r="E637" s="62"/>
      <c r="F637" s="62"/>
      <c r="G637" s="62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15.75" hidden="1">
      <c r="A638" s="11"/>
      <c r="B638" s="60"/>
      <c r="C638" s="61"/>
      <c r="D638" s="62"/>
      <c r="E638" s="62"/>
      <c r="F638" s="62"/>
      <c r="G638" s="62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15.75" hidden="1">
      <c r="A639" s="11"/>
      <c r="B639" s="60"/>
      <c r="C639" s="61"/>
      <c r="D639" s="62"/>
      <c r="E639" s="62"/>
      <c r="F639" s="62"/>
      <c r="G639" s="62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15.75" hidden="1">
      <c r="A640" s="11"/>
      <c r="B640" s="60"/>
      <c r="C640" s="61"/>
      <c r="D640" s="62"/>
      <c r="E640" s="62"/>
      <c r="F640" s="62"/>
      <c r="G640" s="62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15.75" hidden="1">
      <c r="A641" s="11"/>
      <c r="B641" s="60"/>
      <c r="C641" s="61"/>
      <c r="D641" s="62"/>
      <c r="E641" s="62"/>
      <c r="F641" s="62"/>
      <c r="G641" s="62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15.75" hidden="1">
      <c r="A642" s="11"/>
      <c r="B642" s="60"/>
      <c r="C642" s="61"/>
      <c r="D642" s="62"/>
      <c r="E642" s="62"/>
      <c r="F642" s="62"/>
      <c r="G642" s="62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15.75" hidden="1">
      <c r="A643" s="11"/>
      <c r="B643" s="60"/>
      <c r="C643" s="61"/>
      <c r="D643" s="62"/>
      <c r="E643" s="62"/>
      <c r="F643" s="62"/>
      <c r="G643" s="62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15.75" hidden="1">
      <c r="A644" s="11"/>
      <c r="B644" s="60"/>
      <c r="C644" s="61"/>
      <c r="D644" s="62"/>
      <c r="E644" s="62"/>
      <c r="F644" s="62"/>
      <c r="G644" s="62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15.75" hidden="1">
      <c r="A645" s="11"/>
      <c r="B645" s="60"/>
      <c r="C645" s="61"/>
      <c r="D645" s="62"/>
      <c r="E645" s="62"/>
      <c r="F645" s="62"/>
      <c r="G645" s="62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15.75" hidden="1">
      <c r="A646" s="11"/>
      <c r="B646" s="60"/>
      <c r="C646" s="61"/>
      <c r="D646" s="62"/>
      <c r="E646" s="62"/>
      <c r="F646" s="62"/>
      <c r="G646" s="62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15.75" hidden="1">
      <c r="A647" s="11"/>
      <c r="B647" s="60"/>
      <c r="C647" s="61"/>
      <c r="D647" s="62"/>
      <c r="E647" s="62"/>
      <c r="F647" s="62"/>
      <c r="G647" s="62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15.75" hidden="1">
      <c r="A648" s="11"/>
      <c r="B648" s="60"/>
      <c r="C648" s="61"/>
      <c r="D648" s="62"/>
      <c r="E648" s="62"/>
      <c r="F648" s="62"/>
      <c r="G648" s="62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15.75" hidden="1">
      <c r="A649" s="11"/>
      <c r="B649" s="60"/>
      <c r="C649" s="61"/>
      <c r="D649" s="62"/>
      <c r="E649" s="62"/>
      <c r="F649" s="62"/>
      <c r="G649" s="62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15.75" hidden="1">
      <c r="A650" s="11"/>
      <c r="B650" s="60"/>
      <c r="C650" s="61"/>
      <c r="D650" s="62"/>
      <c r="E650" s="62"/>
      <c r="F650" s="62"/>
      <c r="G650" s="62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15.75" hidden="1">
      <c r="A651" s="11"/>
      <c r="B651" s="60"/>
      <c r="C651" s="61"/>
      <c r="D651" s="62"/>
      <c r="E651" s="62"/>
      <c r="F651" s="62"/>
      <c r="G651" s="62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15.75" hidden="1">
      <c r="A652" s="11"/>
      <c r="B652" s="60"/>
      <c r="C652" s="61"/>
      <c r="D652" s="62"/>
      <c r="E652" s="62"/>
      <c r="F652" s="62"/>
      <c r="G652" s="62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15.75" hidden="1">
      <c r="A653" s="11"/>
      <c r="B653" s="60"/>
      <c r="C653" s="61"/>
      <c r="D653" s="62"/>
      <c r="E653" s="62"/>
      <c r="F653" s="62"/>
      <c r="G653" s="62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15.75" hidden="1">
      <c r="A654" s="11"/>
      <c r="B654" s="60"/>
      <c r="C654" s="61"/>
      <c r="D654" s="62"/>
      <c r="E654" s="62"/>
      <c r="F654" s="62"/>
      <c r="G654" s="62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15.75" hidden="1">
      <c r="A655" s="11"/>
      <c r="B655" s="60"/>
      <c r="C655" s="61"/>
      <c r="D655" s="62"/>
      <c r="E655" s="62"/>
      <c r="F655" s="62"/>
      <c r="G655" s="62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15.75" hidden="1">
      <c r="A656" s="11"/>
      <c r="B656" s="60"/>
      <c r="C656" s="61"/>
      <c r="D656" s="62"/>
      <c r="E656" s="62"/>
      <c r="F656" s="62"/>
      <c r="G656" s="62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15.75" hidden="1">
      <c r="A657" s="11"/>
      <c r="B657" s="60"/>
      <c r="C657" s="61"/>
      <c r="D657" s="62"/>
      <c r="E657" s="62"/>
      <c r="F657" s="62"/>
      <c r="G657" s="62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15.75" hidden="1">
      <c r="A658" s="11"/>
      <c r="B658" s="60"/>
      <c r="C658" s="61"/>
      <c r="D658" s="62"/>
      <c r="E658" s="62"/>
      <c r="F658" s="62"/>
      <c r="G658" s="62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15.75" hidden="1">
      <c r="A659" s="11"/>
      <c r="B659" s="60"/>
      <c r="C659" s="61"/>
      <c r="D659" s="62"/>
      <c r="E659" s="62"/>
      <c r="F659" s="62"/>
      <c r="G659" s="62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15.75" hidden="1">
      <c r="A660" s="11"/>
      <c r="B660" s="60"/>
      <c r="C660" s="61"/>
      <c r="D660" s="62"/>
      <c r="E660" s="62"/>
      <c r="F660" s="62"/>
      <c r="G660" s="62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15.75" hidden="1">
      <c r="A661" s="11"/>
      <c r="B661" s="60"/>
      <c r="C661" s="61"/>
      <c r="D661" s="62"/>
      <c r="E661" s="62"/>
      <c r="F661" s="62"/>
      <c r="G661" s="62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15.75" hidden="1">
      <c r="A662" s="11"/>
      <c r="B662" s="60"/>
      <c r="C662" s="61"/>
      <c r="D662" s="62"/>
      <c r="E662" s="62"/>
      <c r="F662" s="62"/>
      <c r="G662" s="62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15.75" hidden="1">
      <c r="A663" s="11"/>
      <c r="B663" s="60"/>
      <c r="C663" s="61"/>
      <c r="D663" s="62"/>
      <c r="E663" s="62"/>
      <c r="F663" s="62"/>
      <c r="G663" s="62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15.75" hidden="1">
      <c r="A664" s="11"/>
      <c r="B664" s="60"/>
      <c r="C664" s="61"/>
      <c r="D664" s="62"/>
      <c r="E664" s="62"/>
      <c r="F664" s="62"/>
      <c r="G664" s="62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15.75" hidden="1">
      <c r="A665" s="11"/>
      <c r="B665" s="60"/>
      <c r="C665" s="61"/>
      <c r="D665" s="62"/>
      <c r="E665" s="62"/>
      <c r="F665" s="62"/>
      <c r="G665" s="62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15.75" hidden="1">
      <c r="A666" s="11"/>
      <c r="B666" s="60"/>
      <c r="C666" s="61"/>
      <c r="D666" s="62"/>
      <c r="E666" s="62"/>
      <c r="F666" s="62"/>
      <c r="G666" s="62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15.75" hidden="1">
      <c r="A667" s="11"/>
      <c r="B667" s="60"/>
      <c r="C667" s="61"/>
      <c r="D667" s="62"/>
      <c r="E667" s="62"/>
      <c r="F667" s="62"/>
      <c r="G667" s="62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15.75" hidden="1">
      <c r="A668" s="11"/>
      <c r="B668" s="60"/>
      <c r="C668" s="61"/>
      <c r="D668" s="62"/>
      <c r="E668" s="62"/>
      <c r="F668" s="62"/>
      <c r="G668" s="62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15.75" hidden="1">
      <c r="A669" s="11"/>
      <c r="B669" s="60"/>
      <c r="C669" s="61"/>
      <c r="D669" s="62"/>
      <c r="E669" s="62"/>
      <c r="F669" s="62"/>
      <c r="G669" s="62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5.75" hidden="1">
      <c r="A670" s="11"/>
      <c r="B670" s="60"/>
      <c r="C670" s="61"/>
      <c r="D670" s="62"/>
      <c r="E670" s="62"/>
      <c r="F670" s="62"/>
      <c r="G670" s="62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15.75" hidden="1">
      <c r="A671" s="11"/>
      <c r="B671" s="60"/>
      <c r="C671" s="61"/>
      <c r="D671" s="62"/>
      <c r="E671" s="62"/>
      <c r="F671" s="62"/>
      <c r="G671" s="62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15.75" hidden="1">
      <c r="A672" s="11"/>
      <c r="B672" s="60"/>
      <c r="C672" s="61"/>
      <c r="D672" s="62"/>
      <c r="E672" s="62"/>
      <c r="F672" s="62"/>
      <c r="G672" s="62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15.75" hidden="1">
      <c r="A673" s="11"/>
      <c r="B673" s="60"/>
      <c r="C673" s="61"/>
      <c r="D673" s="62"/>
      <c r="E673" s="62"/>
      <c r="F673" s="62"/>
      <c r="G673" s="62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15.75" hidden="1">
      <c r="A674" s="11"/>
      <c r="B674" s="60"/>
      <c r="C674" s="61"/>
      <c r="D674" s="62"/>
      <c r="E674" s="62"/>
      <c r="F674" s="62"/>
      <c r="G674" s="62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15.75" hidden="1">
      <c r="A675" s="11"/>
      <c r="B675" s="60"/>
      <c r="C675" s="61"/>
      <c r="D675" s="62"/>
      <c r="E675" s="62"/>
      <c r="F675" s="62"/>
      <c r="G675" s="62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15.75" hidden="1">
      <c r="A676" s="11"/>
      <c r="B676" s="60"/>
      <c r="C676" s="61"/>
      <c r="D676" s="62"/>
      <c r="E676" s="62"/>
      <c r="F676" s="62"/>
      <c r="G676" s="62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15.75" hidden="1">
      <c r="A677" s="11"/>
      <c r="B677" s="60"/>
      <c r="C677" s="61"/>
      <c r="D677" s="62"/>
      <c r="E677" s="62"/>
      <c r="F677" s="62"/>
      <c r="G677" s="62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15" hidden="1">
      <c r="A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15" hidden="1">
      <c r="B679" s="11"/>
      <c r="C679" s="11"/>
      <c r="D679" s="11"/>
      <c r="E679" s="11"/>
      <c r="F679" s="11"/>
      <c r="G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15" hidden="1"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idden="1"/>
    <row r="682" spans="1:22" hidden="1"/>
  </sheetData>
  <sheetProtection algorithmName="SHA-512" hashValue="VOfmLT8XRcYaOFktiBcFVtkZ30IWf3wmURamtl1JqTMNphbbtc6p4wJDHHzEtKw0CW3ZbjiAL83V7Hp5wEFcJQ==" saltValue="+wCqla1Ufm/6lQPsig1bzw==" spinCount="100000" sheet="1" objects="1" scenarios="1" selectLockedCells="1"/>
  <mergeCells count="7">
    <mergeCell ref="B2:G2"/>
    <mergeCell ref="F6:G6"/>
    <mergeCell ref="B15:G15"/>
    <mergeCell ref="B10:D10"/>
    <mergeCell ref="B11:D11"/>
    <mergeCell ref="B12:D12"/>
    <mergeCell ref="B13:D13"/>
  </mergeCells>
  <dataValidations count="5">
    <dataValidation type="decimal" allowBlank="1" showInputMessage="1" showErrorMessage="1" sqref="E7">
      <formula1>0</formula1>
      <formula2>50</formula2>
    </dataValidation>
    <dataValidation type="custom" allowBlank="1" showInputMessage="1" showErrorMessage="1" sqref="H9">
      <formula1>PMT(E6/12,E8*12,-E5)</formula1>
    </dataValidation>
    <dataValidation type="custom" allowBlank="1" showInputMessage="1" showErrorMessage="1" errorTitle="Calculated Value" error="Non Editable Cell - Cell value calculated based on Debt Amount, ROI and Term" sqref="E10">
      <formula1>PMT(E6/12,E8*12,-E5)</formula1>
    </dataValidation>
    <dataValidation type="custom" allowBlank="1" showInputMessage="1" showErrorMessage="1" errorTitle="Calculated Value" error="Non Editable Cell - Cell value calculated based on Debt Amount, ROI and Term" sqref="E11:E12">
      <formula1>PMT(E6/12,E8*12,-E5)</formula1>
    </dataValidation>
    <dataValidation type="custom" allowBlank="1" showInputMessage="1" showErrorMessage="1" errorTitle="Calculated Value" error="Non Editable Cell - Cell value calculated based on Debt Amount, ROI and Term" sqref="E13">
      <formula1>PMT(E8/12,E9*12,-E6)</formula1>
    </dataValidation>
  </dataValidations>
  <pageMargins left="0.59055118110236227" right="0.19685039370078741" top="0.59055118110236227" bottom="0.55118110236220474" header="0.51181102362204722" footer="0.51181102362204722"/>
  <pageSetup firstPageNumber="0" orientation="portrait" cellComments="atEn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Amortization Schedule</vt:lpstr>
      <vt:lpstr>'Amortization Schedule'!Print_Area</vt:lpstr>
    </vt:vector>
  </TitlesOfParts>
  <Company>ExcelMadeEasy.com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Amortization Schedule</dc:title>
  <dc:creator>ExcelMadeEasy.com</dc:creator>
  <cp:keywords>ExcelMadeEasy.com</cp:keywords>
  <cp:lastModifiedBy>Excel Made Easy</cp:lastModifiedBy>
  <cp:lastPrinted>2017-10-30T13:29:27Z</cp:lastPrinted>
  <dcterms:created xsi:type="dcterms:W3CDTF">2017-10-23T19:54:16Z</dcterms:created>
  <dcterms:modified xsi:type="dcterms:W3CDTF">2017-11-05T21:49:36Z</dcterms:modified>
</cp:coreProperties>
</file>